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60" windowWidth="15540" windowHeight="10665" activeTab="12"/>
  </bookViews>
  <sheets>
    <sheet name="янв" sheetId="1" r:id="rId1"/>
    <sheet name="февр." sheetId="2" r:id="rId2"/>
    <sheet name="март" sheetId="3" r:id="rId3"/>
    <sheet name="апр" sheetId="4" r:id="rId4"/>
    <sheet name="май" sheetId="5" r:id="rId5"/>
    <sheet name="июнь" sheetId="6" r:id="rId6"/>
    <sheet name="июль" sheetId="7" r:id="rId7"/>
    <sheet name="авг." sheetId="8" r:id="rId8"/>
    <sheet name="сен." sheetId="9" r:id="rId9"/>
    <sheet name="октяб." sheetId="10" r:id="rId10"/>
    <sheet name="нояб." sheetId="11" r:id="rId11"/>
    <sheet name="декаб." sheetId="12" r:id="rId12"/>
    <sheet name="год" sheetId="13" r:id="rId13"/>
    <sheet name="адр.план" sheetId="14" r:id="rId14"/>
    <sheet name="адр. апр." sheetId="15" r:id="rId15"/>
    <sheet name="адр. май" sheetId="16" r:id="rId16"/>
    <sheet name="адр. июль" sheetId="17" r:id="rId17"/>
    <sheet name="адр. август" sheetId="18" r:id="rId18"/>
    <sheet name="адр. сентяб." sheetId="19" r:id="rId19"/>
    <sheet name="адр. октяб." sheetId="20" r:id="rId20"/>
    <sheet name="адр. нояб." sheetId="21" r:id="rId21"/>
    <sheet name="адр. декаб." sheetId="22" r:id="rId22"/>
    <sheet name="адр.общая" sheetId="23" r:id="rId23"/>
    <sheet name="поправки" sheetId="24" r:id="rId24"/>
    <sheet name="Лист1" sheetId="25" r:id="rId25"/>
  </sheets>
  <definedNames/>
  <calcPr fullCalcOnLoad="1"/>
</workbook>
</file>

<file path=xl/sharedStrings.xml><?xml version="1.0" encoding="utf-8"?>
<sst xmlns="http://schemas.openxmlformats.org/spreadsheetml/2006/main" count="6390" uniqueCount="564">
  <si>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</si>
  <si>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</si>
  <si>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</si>
  <si>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</si>
  <si>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</si>
  <si>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</si>
  <si>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</si>
  <si>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</si>
  <si>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</si>
  <si>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</si>
  <si>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</si>
  <si>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</si>
  <si>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</si>
  <si>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</si>
  <si>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</si>
  <si>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</si>
  <si>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</si>
  <si>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</si>
  <si>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</si>
  <si>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</si>
  <si>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</si>
  <si>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</si>
  <si>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</si>
  <si>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</si>
  <si>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</si>
  <si>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</si>
  <si>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</si>
  <si>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</si>
  <si>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</si>
  <si>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</si>
  <si>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</si>
  <si>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</si>
  <si>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</si>
  <si>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</si>
  <si>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</si>
  <si>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</si>
  <si>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</si>
  <si>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</si>
  <si>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</si>
  <si>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</si>
  <si>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</si>
  <si>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</si>
  <si>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</si>
  <si>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</si>
  <si>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</si>
  <si>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</si>
  <si>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</si>
  <si>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</si>
  <si>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</si>
  <si>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</si>
  <si>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</si>
  <si>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</si>
  <si>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</si>
  <si>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</si>
  <si>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</si>
  <si>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</si>
  <si>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</si>
  <si>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</si>
  <si>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</si>
  <si>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</si>
  <si>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</si>
  <si>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</si>
  <si>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</si>
  <si>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</si>
  <si>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</si>
  <si>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</si>
  <si>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</si>
  <si>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</si>
  <si>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</si>
  <si>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</si>
  <si>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</si>
  <si>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</si>
  <si>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</si>
  <si>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</si>
  <si>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</si>
  <si>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</si>
  <si>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</si>
  <si>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</si>
  <si>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</si>
  <si>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</si>
  <si>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</si>
  <si>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</si>
  <si>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</si>
  <si>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Ремонт кровли (А.П.)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</si>
  <si>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</si>
  <si>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</si>
  <si>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</si>
  <si>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</si>
  <si>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</si>
  <si>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</si>
  <si>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</si>
  <si>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</si>
  <si>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</si>
  <si>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</si>
  <si>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</si>
  <si>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</si>
  <si>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</si>
  <si>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</si>
  <si>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</si>
  <si>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</si>
  <si>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</si>
  <si>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</si>
  <si>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</si>
  <si>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</si>
  <si>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</si>
  <si>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</si>
  <si>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</si>
  <si>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</si>
  <si>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</si>
  <si>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</si>
  <si>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</si>
  <si>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</si>
  <si>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</si>
  <si>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</si>
  <si>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</si>
  <si>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</si>
  <si>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</si>
  <si>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</si>
  <si>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</si>
  <si>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</si>
  <si>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</si>
  <si>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</si>
  <si>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</si>
  <si>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</si>
  <si>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</si>
  <si>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</si>
  <si>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</si>
  <si>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</si>
  <si>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</si>
  <si>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</si>
  <si>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</si>
  <si>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 xml:space="preserve">Текущий ремонт, выполняемый за счет средств 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</si>
  <si>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</si>
  <si>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</si>
  <si>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</si>
  <si>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</si>
  <si>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</si>
  <si>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</si>
  <si>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</si>
  <si>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</si>
  <si>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</si>
  <si>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</si>
  <si>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</si>
  <si>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</si>
  <si>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</si>
  <si>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</si>
  <si>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</si>
  <si>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</si>
  <si>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</si>
  <si>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хоз.сп</t>
  </si>
  <si>
    <t>16</t>
  </si>
  <si>
    <t>Ремонт печей</t>
  </si>
  <si>
    <t>19</t>
  </si>
  <si>
    <t>25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</si>
  <si>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</si>
  <si>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Администрация района </t>
  </si>
  <si>
    <t xml:space="preserve">Платы населения 
(работы, выполняемые  
управляющими компаниями)
</t>
  </si>
  <si>
    <t xml:space="preserve">Платы населения 
(работы, выполняемые 
ОАО "Жилкомсервис")
</t>
  </si>
  <si>
    <t xml:space="preserve">Платы населения 
(работы, выполняемые 
ТСЖ,ЖСК)
</t>
  </si>
  <si>
    <t>Факт (всего)</t>
  </si>
  <si>
    <r>
      <t>Антисептирование</t>
    </r>
    <r>
      <rPr>
        <sz val="12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</si>
  <si>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</rPr>
      <t xml:space="preserve"> деревянной стропильной системы</t>
    </r>
  </si>
  <si>
    <t xml:space="preserve">Нормализация температурно-влажностного режима  </t>
  </si>
  <si>
    <t>к-во дом.</t>
  </si>
  <si>
    <t xml:space="preserve"> чердачных помещений всего, в том числе:</t>
  </si>
  <si>
    <t>2.1.</t>
  </si>
  <si>
    <t>Утепление (засыпка) чердачного перекрытия</t>
  </si>
  <si>
    <t>куб.м.</t>
  </si>
  <si>
    <t>2.2.</t>
  </si>
  <si>
    <t>Дополнительная теплоизоляция верхней разводки системы</t>
  </si>
  <si>
    <t>п.м.</t>
  </si>
  <si>
    <t>отопления (по всей разводке)</t>
  </si>
  <si>
    <t>2.3.</t>
  </si>
  <si>
    <t>Покрытие фассонных верхней разводки теплоизоляционной</t>
  </si>
  <si>
    <t>краской</t>
  </si>
  <si>
    <t>2.4.</t>
  </si>
  <si>
    <t>Ремонт и замена слуховых окон</t>
  </si>
  <si>
    <t>2.5.</t>
  </si>
  <si>
    <t>Прочие работы (ремонт вент. и дымох. каналов и т.д.)</t>
  </si>
  <si>
    <t>20</t>
  </si>
  <si>
    <t>26</t>
  </si>
  <si>
    <t>Начальник ПЭО</t>
  </si>
  <si>
    <t>План (всего)</t>
  </si>
  <si>
    <t xml:space="preserve">Платы населения 
(работы, выполняемые 
ОАО "Жилкомсервис")
</t>
  </si>
  <si>
    <t xml:space="preserve">Платы населения 
(работы, выполняемые 
управляющими компаниями)
</t>
  </si>
  <si>
    <t xml:space="preserve">Платы населения 
(работы, выполняемые 
ТСЖ,ЖСК)
</t>
  </si>
  <si>
    <t>ведомственной структуры расходов бюджета Администрация района</t>
  </si>
  <si>
    <t>План</t>
  </si>
  <si>
    <t>Выполнение программы (плана) текущего ремонта за 2013 год по ООО "Комфорт" - ЯНВАРЬ</t>
  </si>
  <si>
    <t>Генеральный директор</t>
  </si>
  <si>
    <t>Начальник ПТО</t>
  </si>
  <si>
    <t>Марцуль С.В.</t>
  </si>
  <si>
    <t>Баронина В.И.</t>
  </si>
  <si>
    <t>Григорьева Н.Ю.</t>
  </si>
  <si>
    <t xml:space="preserve">Баронина В.И. </t>
  </si>
  <si>
    <t>Выполнение программы (плана) текущего ремонта за 2013 год по ООО "Комфорт" - ФЕВРАЛЬ</t>
  </si>
  <si>
    <t>Выполнение программы (плана) текущего ремонта за 2013 год по ООО "Комфорт" -  МАРТ</t>
  </si>
  <si>
    <t>Выполнение программы (плана) текущего ремонта за 2013 год по ООО "Комфорт"  -  АПРЕЛЬ</t>
  </si>
  <si>
    <t>Выполнение программы (плана) текущего ремонта за 2013 год по ООО "Комфорт"  -  МАЙ</t>
  </si>
  <si>
    <t>Выполнение программы (плана) текущего ремонта за 2013 год по ООО "Комфорт"</t>
  </si>
  <si>
    <t>Инженер ПТО</t>
  </si>
  <si>
    <t>Выполнение программы (плана) текущего ремонта за 2013 год по ООО "Комфорт" - ИЮНЬ</t>
  </si>
  <si>
    <t>Выполнение программы (плана) текущего ремонта за 2013 год по ООО "Комфорт" - ИЮЛЬ</t>
  </si>
  <si>
    <t>Выполнение программы (плана) текущего ремонта за 2013 год по ООО "Комфорт" - АВГУСТ</t>
  </si>
  <si>
    <t>Выполнение программы (плана) текущего ремонта за 2013 год по ООО "Комфорт" - СЕНТЯБРЬ</t>
  </si>
  <si>
    <t>т руб</t>
  </si>
  <si>
    <t>Ветеранов 129/2 с 1 по 9 пар.</t>
  </si>
  <si>
    <t>Летчика Пилютова 40/2 - с 1 по 7 пар.</t>
  </si>
  <si>
    <t>2 Комсомольская 58 - 1,2 пар.</t>
  </si>
  <si>
    <t>2 Комсомольская 54 - 1,2,3  пар.</t>
  </si>
  <si>
    <t>4.9</t>
  </si>
  <si>
    <t>Погр.Гарькавого 3/1 - 1,2,3,4,5 пар.</t>
  </si>
  <si>
    <t>4.8</t>
  </si>
  <si>
    <t>2 Комсомольская 47 - 7 пар.</t>
  </si>
  <si>
    <t>4.7</t>
  </si>
  <si>
    <t>2 Комсомольская 40/1 - 1,2,3,4 пар.</t>
  </si>
  <si>
    <t>4.6</t>
  </si>
  <si>
    <t>2 Комсомольская 25/2 - 1,2,3 пар.</t>
  </si>
  <si>
    <t>4.5</t>
  </si>
  <si>
    <t>2 Комсомольская 20/1 - 1,2 пар.</t>
  </si>
  <si>
    <t>4.4</t>
  </si>
  <si>
    <t>2 Комсомольская 19/1 - 1,2,3,4 пар.</t>
  </si>
  <si>
    <t>4.3</t>
  </si>
  <si>
    <t>2 Комсомольская 13/1 - 1.2пар.</t>
  </si>
  <si>
    <t>4.2</t>
  </si>
  <si>
    <t>Пограничника Гарькавого 36/4-1,2 пар.</t>
  </si>
  <si>
    <t>4.1</t>
  </si>
  <si>
    <t xml:space="preserve">                                   Приложение №2 </t>
  </si>
  <si>
    <t xml:space="preserve">                                                              А. Э. Тимонов</t>
  </si>
  <si>
    <t xml:space="preserve">              Терешкин В.И.</t>
  </si>
  <si>
    <t>Генеральный директор ООО " Жилкомсервис "</t>
  </si>
  <si>
    <t>Директор ГУ "ЖА Красносельского района "</t>
  </si>
  <si>
    <t xml:space="preserve">            " Утверждаю"</t>
  </si>
  <si>
    <t>" Согласовано "</t>
  </si>
  <si>
    <t>Сводная адресная программа (план) текущего ремонта на 2013 год по ООО "Комфорт"</t>
  </si>
  <si>
    <t>Пионерстроя 19/2-2-5</t>
  </si>
  <si>
    <t>3.8</t>
  </si>
  <si>
    <t>Тамбасова 8/1-72</t>
  </si>
  <si>
    <t>3.7</t>
  </si>
  <si>
    <t>Народного Ополчения 231-93</t>
  </si>
  <si>
    <t>3.6</t>
  </si>
  <si>
    <t>Пограничника Гарькавого 44/4-1</t>
  </si>
  <si>
    <t>3.5</t>
  </si>
  <si>
    <t>Тамбасова 10/1-68, 35, 33</t>
  </si>
  <si>
    <t>3.4</t>
  </si>
  <si>
    <t>Пионерстроя 6-3</t>
  </si>
  <si>
    <t>3.3</t>
  </si>
  <si>
    <t>Тамбасова 38-69</t>
  </si>
  <si>
    <t>3.2</t>
  </si>
  <si>
    <t>Пограничника Гарькавого 38-1-15</t>
  </si>
  <si>
    <t>3.1</t>
  </si>
  <si>
    <t>Герметизация стыков стеновых панелей</t>
  </si>
  <si>
    <t>шт</t>
  </si>
  <si>
    <t>Народного Ополчения 249</t>
  </si>
  <si>
    <t>2.4.5</t>
  </si>
  <si>
    <t>Пограничника Гарькавого 42/3</t>
  </si>
  <si>
    <t>2.4.4</t>
  </si>
  <si>
    <t>Пограничника Гарькавого 40/2</t>
  </si>
  <si>
    <t>2.4.3</t>
  </si>
  <si>
    <t>Пограничника Гарькавого 7/3</t>
  </si>
  <si>
    <t>2.4.2</t>
  </si>
  <si>
    <t>2 Комсомольская 19/1</t>
  </si>
  <si>
    <t>2.4.1</t>
  </si>
  <si>
    <t>Ремонт и замена слуховых окон (АП)</t>
  </si>
  <si>
    <t>2.4</t>
  </si>
  <si>
    <t>режима чердачных помещений всего:</t>
  </si>
  <si>
    <t xml:space="preserve">Нормализация температурно-влажностного </t>
  </si>
  <si>
    <t>Пограничника Гарькавого 21-1-12</t>
  </si>
  <si>
    <t>1.2.10</t>
  </si>
  <si>
    <t>Пограничника Гарькавого 35-2-25</t>
  </si>
  <si>
    <t>1.2.9</t>
  </si>
  <si>
    <t>Ветеранов 152-2-57; 118</t>
  </si>
  <si>
    <t>1.2.8</t>
  </si>
  <si>
    <t>Пионерстроя 12-3-16</t>
  </si>
  <si>
    <t>1.2.7</t>
  </si>
  <si>
    <t>Пограничника Гарькавого 38-1-22</t>
  </si>
  <si>
    <t>1.2.6</t>
  </si>
  <si>
    <t>Пограничника Гарькавого 38-4-58</t>
  </si>
  <si>
    <t>1.2.5</t>
  </si>
  <si>
    <t>Пограничника Гарькавого 44-4-50. 60</t>
  </si>
  <si>
    <t>1.2.4</t>
  </si>
  <si>
    <t>Тамбасова 10-1-35. 68. 178</t>
  </si>
  <si>
    <t>1.2.3</t>
  </si>
  <si>
    <t>Тамбасова 8-1-103</t>
  </si>
  <si>
    <t>1.2.2</t>
  </si>
  <si>
    <t>Летчика Пилютова 5-249</t>
  </si>
  <si>
    <t>1.2.1</t>
  </si>
  <si>
    <t>Пограничника Гарькавого 49-1-24</t>
  </si>
  <si>
    <t>1.1.2</t>
  </si>
  <si>
    <t>2 Комсомольская 25-2-26</t>
  </si>
  <si>
    <t>1.1.1</t>
  </si>
  <si>
    <t>т.кв.м.</t>
  </si>
  <si>
    <t>к-во домов</t>
  </si>
  <si>
    <t>Ремонт кровли (А. П.)</t>
  </si>
  <si>
    <t>4.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</si>
  <si>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</si>
  <si>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</si>
  <si>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</si>
  <si>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</si>
  <si>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</si>
  <si>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</si>
  <si>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</si>
  <si>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</si>
  <si>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</si>
  <si>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</si>
  <si>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</si>
  <si>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</si>
  <si>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Адресная программа (план) текущего ремонта на 2013 год по ООО "Комфорт"  - АПРЕЛЬ</t>
  </si>
  <si>
    <t>Тамбасова 2, корп. 1</t>
  </si>
  <si>
    <t>Тамбасова 8, корп. 1</t>
  </si>
  <si>
    <t>Тамбасова 10, корп. 1</t>
  </si>
  <si>
    <t>2 Комсомольская 49</t>
  </si>
  <si>
    <t>Ветеранов 129</t>
  </si>
  <si>
    <t>Здоровцева 25, кв. 18</t>
  </si>
  <si>
    <t>Народного Ополчения 227 кв. 33; 76</t>
  </si>
  <si>
    <t>Народного Ополчения 231 кв. 37</t>
  </si>
  <si>
    <t>Летчика Пилютова 5</t>
  </si>
  <si>
    <t>Пионерстроя 6</t>
  </si>
  <si>
    <t>Народного Ополчения 227, 1 - 6 пар.</t>
  </si>
  <si>
    <t>Адресная программа (план) текущего ремонта на 2013 год по ООО "Комфорт"  - ИЮЛЬ</t>
  </si>
  <si>
    <t xml:space="preserve">Сводная адресная программа (план) текущего ремонта на 2013 год по ООО "Комфорт" - АВГУСТ </t>
  </si>
  <si>
    <t>Адресная программа (план) текущего ремонта на 2013 год по ООО "Комфорт"  - МАЙ</t>
  </si>
  <si>
    <t>Народного Ополчения 231 кв. 93, 97</t>
  </si>
  <si>
    <t>Пограничника Гарькавого 38 к.4</t>
  </si>
  <si>
    <t xml:space="preserve">2 Комсомольская 47 кв. 69 </t>
  </si>
  <si>
    <t>Народного Ополчения 231 кв. 93; 97</t>
  </si>
  <si>
    <t>Инженер сметчик</t>
  </si>
  <si>
    <t>ВЫПОЛНЕНИЕ         ЯНВАРЬ</t>
  </si>
  <si>
    <t>ВЫПОЛНЕНИЕ     ФЕВРАЛЬ</t>
  </si>
  <si>
    <t>ВЫПОЛНЕНИЕ               МАРТ</t>
  </si>
  <si>
    <t>ВЫПОЛНЕНИЕ        АПРЕЛЬ</t>
  </si>
  <si>
    <t>ВЫПОЛНЕНИЕ                       МАЙ</t>
  </si>
  <si>
    <t>Отметка о выполн.</t>
  </si>
  <si>
    <t>ВЫПОЛНЕНИЕ                      ИЮНЬ</t>
  </si>
  <si>
    <t xml:space="preserve">  ВЫПОЛНЕНИЕ                                       ИЮЛЬ</t>
  </si>
  <si>
    <t>подр.</t>
  </si>
  <si>
    <t>ВЫПОЛНЕНИЕ                     АВГКСТ</t>
  </si>
  <si>
    <t>ВЫПОЛНЕНИЕ                             СЕНТЯБРЬ</t>
  </si>
  <si>
    <t>ВЫПОЛНЕНИЕ                   ОКТЯБРЬ</t>
  </si>
  <si>
    <t>Сводная адресная программа (план) текущего ремонта на 2013 год по ООО "Комфорт" - СЕНТЯБРЬ</t>
  </si>
  <si>
    <t>Л.Пилютова 5, кв. 214</t>
  </si>
  <si>
    <t>Пионерстроя 6 кв. 70; 249</t>
  </si>
  <si>
    <t>Тамбасова 2 корп.1, кв. 108; 143</t>
  </si>
  <si>
    <t xml:space="preserve">Герметизация стыков Стеновых панелей </t>
  </si>
  <si>
    <t>Пограничника Гарькавого 36 к.4 - 1,2 пар.</t>
  </si>
  <si>
    <t>Летчика Пилютова 40 к.2 - 3 пар.</t>
  </si>
  <si>
    <t>Пограничника Гарькавого 38 к.4 -1 пар.</t>
  </si>
  <si>
    <t>Пограничника Гарькавого 42 к.3 - 1 пар.</t>
  </si>
  <si>
    <t>Народного Ополчения 227, кв. 29; 33</t>
  </si>
  <si>
    <t>Пограничника Гарькавого 38 к.4 кв. 21</t>
  </si>
  <si>
    <t>Пограничника Гарькавого 40 к.2 кв. 16</t>
  </si>
  <si>
    <t>Пограничника Гарькавого 44 к.4 кв. 64</t>
  </si>
  <si>
    <t>Выполнение программы (плана) текущего ремонта за 2013 год по ООО "Комфорт" - ДЕКАБОЬ</t>
  </si>
  <si>
    <t>Выполнение программы (плана) текущего ремонта за 2013 год по ООО "Комфорт" - НОЯБРЬ</t>
  </si>
  <si>
    <t>Выполнение программы (плана) текущего ремонта за 2013 год по ООО "Комфорт" - ОКТЯБРЬ</t>
  </si>
  <si>
    <t>Народного Ополчения 227, кв. 33; 76</t>
  </si>
  <si>
    <t>Народного Ополчения 231, кв. 93; 97</t>
  </si>
  <si>
    <t>2 Комсомольская 49 - л.кл.</t>
  </si>
  <si>
    <t>Тамбасова 2 корп. 1</t>
  </si>
  <si>
    <t>Тамбасова 8 корп. 1</t>
  </si>
  <si>
    <t>Тамбасова 10 к. 1</t>
  </si>
  <si>
    <t xml:space="preserve">Ветеранов 129 </t>
  </si>
  <si>
    <t>Народного Ополчения 227 - 1,2,3,4,5,6 пар.</t>
  </si>
  <si>
    <t xml:space="preserve"> </t>
  </si>
  <si>
    <t>Воробьева Е.Ю.</t>
  </si>
  <si>
    <t>Здоровцева 25, кв. 76</t>
  </si>
  <si>
    <t>Народного Ополчения 231, кв. 78;95</t>
  </si>
  <si>
    <t>Пограничника Гарькавого 3 к.1 - 1;2;3;4;5пар.</t>
  </si>
  <si>
    <t>Пограничника Гарькавого 42 к.3 - 2;3 пар.</t>
  </si>
  <si>
    <t>Сводная адресная программа (план) текущего ремонта на 2013 год по ООО "Комфорт" - ОКТЯБРЬ</t>
  </si>
  <si>
    <t xml:space="preserve">Выполнение программы (плана) текущего ремонта за 2013 год по ООО "Комфорт" </t>
  </si>
  <si>
    <t>УВЕЛИЧЕНИЕ СУММЫ ПО ГОДОВОМУ ОТЧЕТУ В СВЯЗИ С КОРРЕКТИРОВКОЙ СМЕТ ЗА МАЙ; ИЮНЬ 2013 года</t>
  </si>
  <si>
    <t>Поправка</t>
  </si>
  <si>
    <t>Сводная адресная программа (план) текущего ремонта на 2013 год по ООО "Комфорт" - НОЯБРЬ</t>
  </si>
  <si>
    <t>Здоровцева 25, кв. 96</t>
  </si>
  <si>
    <t>Тамбасова 2, корп.1, кв. 141</t>
  </si>
  <si>
    <t>Летчика Пилютова 5, кв. 250</t>
  </si>
  <si>
    <t>2 Комсомольская 47 кв 50</t>
  </si>
  <si>
    <t>Пограничника Гарькавого 38 к.4 лес.клетки</t>
  </si>
  <si>
    <t xml:space="preserve">Пограничника Гарькавого 40 к.2 </t>
  </si>
  <si>
    <t>Пограничника Гарькавого 44 к.4 л/клетки, торцы</t>
  </si>
  <si>
    <t>2 Комсомольская 47, кв. 50</t>
  </si>
  <si>
    <t>Пограничника Гарькавого 36, корп. 4</t>
  </si>
  <si>
    <t>Пионерстроя 6 - 4,5,6,7,8,9,пар.</t>
  </si>
  <si>
    <t>2 Комсомольская 6/2</t>
  </si>
  <si>
    <t>2 Комсомольская 13/1</t>
  </si>
  <si>
    <t>2 Комсомольская 15/2</t>
  </si>
  <si>
    <t>2 Комсомольская 16/2</t>
  </si>
  <si>
    <t>2 Комсомольская 18/2</t>
  </si>
  <si>
    <t>2 Комсомольская 18/3</t>
  </si>
  <si>
    <t>2 Комсомольская 20/1</t>
  </si>
  <si>
    <t>2 Комсомольская 22/1</t>
  </si>
  <si>
    <t>2 Комсомольская 23/2</t>
  </si>
  <si>
    <t>2 Комсомольская 24/3</t>
  </si>
  <si>
    <t>2 Комсомольская 25/2</t>
  </si>
  <si>
    <t>2 Комсомольская 33/2</t>
  </si>
  <si>
    <t>2 Комсомольская 36/1</t>
  </si>
  <si>
    <t>2 Комсомольская 37/1</t>
  </si>
  <si>
    <t>2 Комсомольская 40/1</t>
  </si>
  <si>
    <t>2 Комсомольская 47/1</t>
  </si>
  <si>
    <t>2 Комсомольская 49/1</t>
  </si>
  <si>
    <t>2 Комсомольская 50</t>
  </si>
  <si>
    <t>2 Комсомольская 54</t>
  </si>
  <si>
    <t>2 Комсомольская 57/1</t>
  </si>
  <si>
    <t>2 Комсомольская 20/2</t>
  </si>
  <si>
    <t>Ветеранов 152/2</t>
  </si>
  <si>
    <t>Ветеранов 152/4</t>
  </si>
  <si>
    <t>Здоровцева 25</t>
  </si>
  <si>
    <t>Здоровцева 31/1</t>
  </si>
  <si>
    <t>Летчика Пилютова 40/2</t>
  </si>
  <si>
    <t>Н.Ополчения 227</t>
  </si>
  <si>
    <t>Н.Ополчения 241/5</t>
  </si>
  <si>
    <t>П.Гарькавого 3/1</t>
  </si>
  <si>
    <t>П.Гарькавого 7/3</t>
  </si>
  <si>
    <t>П.Гарькавого 12/1</t>
  </si>
  <si>
    <t>П.Гарькавого 19/1</t>
  </si>
  <si>
    <t xml:space="preserve">П.Гарькавого 21/1 </t>
  </si>
  <si>
    <t>П.Гарькавого 35/2</t>
  </si>
  <si>
    <t>П.Гарькавого 36/4</t>
  </si>
  <si>
    <t>П.Гарькавого 38/4</t>
  </si>
  <si>
    <t>П.Гарькавого 49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</si>
  <si>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</si>
  <si>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</si>
  <si>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</si>
  <si>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</si>
  <si>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</si>
  <si>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</si>
  <si>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</si>
  <si>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</si>
  <si>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</si>
  <si>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</si>
  <si>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</si>
  <si>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</si>
  <si>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</si>
  <si>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</si>
  <si>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</si>
  <si>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</si>
  <si>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</si>
  <si>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</si>
  <si>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</si>
  <si>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</si>
  <si>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</si>
  <si>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</si>
  <si>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</si>
  <si>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</si>
  <si>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4.3.25</t>
  </si>
  <si>
    <t>4.3.26</t>
  </si>
  <si>
    <t>4.3.27</t>
  </si>
  <si>
    <t>4.3.28</t>
  </si>
  <si>
    <t>4.3.29</t>
  </si>
  <si>
    <t>4.3.30</t>
  </si>
  <si>
    <t>4.3.31</t>
  </si>
  <si>
    <t>4.3.32</t>
  </si>
  <si>
    <t>4.3.33</t>
  </si>
  <si>
    <t>4.3.34</t>
  </si>
  <si>
    <t>4.3.35</t>
  </si>
  <si>
    <t>4.3.36</t>
  </si>
  <si>
    <t>4.3.37</t>
  </si>
  <si>
    <t>4.3.38</t>
  </si>
  <si>
    <t>Пионерстроя 12/3</t>
  </si>
  <si>
    <t>ЗАКРАСКА ГРАФИТИ</t>
  </si>
  <si>
    <t>Ремонт и окраска фасадов / графити /</t>
  </si>
  <si>
    <t>2 Комсомольская 47</t>
  </si>
  <si>
    <t>Пограничника Гарькавого 38/4</t>
  </si>
  <si>
    <t>Пограничника Гарькавого 51/1</t>
  </si>
  <si>
    <t>Пограничника Гарькавого 51/3</t>
  </si>
  <si>
    <t>Пограничника Гарькавого 43</t>
  </si>
  <si>
    <t>Пионерстроя 19/2</t>
  </si>
  <si>
    <t>4.10</t>
  </si>
  <si>
    <t>4.11</t>
  </si>
  <si>
    <t>2 Комсомольская  24/3</t>
  </si>
  <si>
    <t>Народного Ополчения 231</t>
  </si>
  <si>
    <t>Народного Ополчения 241/5</t>
  </si>
  <si>
    <t>Тамбасова 2/1</t>
  </si>
  <si>
    <t>Закраска графити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</si>
  <si>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</si>
  <si>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</si>
  <si>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</si>
  <si>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</si>
  <si>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</si>
  <si>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</si>
  <si>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</si>
  <si>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</si>
  <si>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</si>
  <si>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</si>
  <si>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</si>
  <si>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</si>
  <si>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4.4.13</t>
  </si>
  <si>
    <t>4.4.14</t>
  </si>
  <si>
    <t>4.4.15</t>
  </si>
  <si>
    <t>Народного Ополчения 231, кв. 37; 78; 95</t>
  </si>
  <si>
    <t>Здоровцева 25, кв. 18;  76;  96</t>
  </si>
  <si>
    <t>Л.Пилютова 5, кв. 214;  250</t>
  </si>
  <si>
    <t>Тамбасова 2 корп.1, кв. 108; 143; 141</t>
  </si>
  <si>
    <t>Поправки</t>
  </si>
  <si>
    <t>Здоровцева 25, кв. 72;  35</t>
  </si>
  <si>
    <t>Пограничника Гарькавого 38 к. 4 - 2,3,4,5,6 пар.</t>
  </si>
  <si>
    <t>Пионерстроя 6 - 1,2,3 пар.</t>
  </si>
  <si>
    <t>Пограничника Гарькавого 38 к.4 кв. 8; 21; л/кл</t>
  </si>
  <si>
    <t>2 Комсомольская 47 кв. 50</t>
  </si>
  <si>
    <t>Пограничника Гарькавого 40 к.2 кв. 16; л/кл</t>
  </si>
  <si>
    <t>Пограничника Гарькавого 44 к.4 кв. 64; л/кл; торцы</t>
  </si>
  <si>
    <t>Здоровцева 25 кв. 72; 35</t>
  </si>
  <si>
    <t>2 Комсомольская 47 кв. 69, 50</t>
  </si>
  <si>
    <t>2 Комсомольская д. 50</t>
  </si>
  <si>
    <t>Пограничника Гарькавого 38 к.4 -1,2,3,4,5,6 пар.</t>
  </si>
  <si>
    <t>Пограничника Гарькавого 3 к.1 - 1,2,3,4,5 пар.</t>
  </si>
  <si>
    <t>Пограничника Гарькавого 42 к.3 - 1,2,3 пар.</t>
  </si>
  <si>
    <t>Пионерстроя 6 - 1,2,3,4,5,6,7,8,9 пар.</t>
  </si>
  <si>
    <t>Пограничника Гарькавого 36/4</t>
  </si>
  <si>
    <t>4.11.1</t>
  </si>
  <si>
    <t>4.11.2</t>
  </si>
  <si>
    <t>4.11.3</t>
  </si>
  <si>
    <t>4.11.4</t>
  </si>
  <si>
    <t>4.11.5</t>
  </si>
  <si>
    <t>4.11.6</t>
  </si>
  <si>
    <t>4.11.7</t>
  </si>
  <si>
    <t>4.11.8</t>
  </si>
  <si>
    <t>4.11.9</t>
  </si>
  <si>
    <t>4.11.10</t>
  </si>
  <si>
    <t>4.11.11</t>
  </si>
  <si>
    <t>4.11.12</t>
  </si>
  <si>
    <t>4.11,13</t>
  </si>
  <si>
    <t>4.11.14</t>
  </si>
  <si>
    <t>4.11.15</t>
  </si>
  <si>
    <t>4.11.16</t>
  </si>
  <si>
    <t>4.11.17</t>
  </si>
  <si>
    <t>4.11.18</t>
  </si>
  <si>
    <t>4.11.19</t>
  </si>
  <si>
    <t>4.11.20</t>
  </si>
  <si>
    <t>4.11.21</t>
  </si>
  <si>
    <t>4.11.22</t>
  </si>
  <si>
    <t>4.11.23</t>
  </si>
  <si>
    <t>4.11.24</t>
  </si>
  <si>
    <t>4.11.25</t>
  </si>
  <si>
    <t>4.11.26</t>
  </si>
  <si>
    <t>4.11.27</t>
  </si>
  <si>
    <t>4.11.28</t>
  </si>
  <si>
    <t>4.11.29</t>
  </si>
  <si>
    <t>4.11.30</t>
  </si>
  <si>
    <t>4.11.31</t>
  </si>
  <si>
    <t>4.11.32</t>
  </si>
  <si>
    <t>4.11.33</t>
  </si>
  <si>
    <t>4.11.34</t>
  </si>
  <si>
    <t>4.11.35</t>
  </si>
  <si>
    <t>4.11.36</t>
  </si>
  <si>
    <t>4.11.37</t>
  </si>
  <si>
    <t>4.11.38</t>
  </si>
  <si>
    <t>4.11.39</t>
  </si>
  <si>
    <t>4.11.40</t>
  </si>
  <si>
    <t>4.11.41</t>
  </si>
  <si>
    <t>4.11.42</t>
  </si>
  <si>
    <t>4.11.43</t>
  </si>
  <si>
    <t>4.11.44</t>
  </si>
  <si>
    <t>4.11.45</t>
  </si>
  <si>
    <t>4.11.46</t>
  </si>
  <si>
    <t xml:space="preserve">Исполнитель:   инженер-сметчик               </t>
  </si>
  <si>
    <t>2 Комсомольская 19 корп. 1</t>
  </si>
  <si>
    <t>Пограничника Гарькавого 7 корп. 3</t>
  </si>
  <si>
    <t>Пограничника Гарькавого 40 корп. 2</t>
  </si>
  <si>
    <t>Пограничника Гарькавого 42 корп. 3</t>
  </si>
  <si>
    <t xml:space="preserve">Герметизация стыков cтеновых панелей </t>
  </si>
  <si>
    <t>с</t>
  </si>
  <si>
    <t>K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</si>
</sst>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_-* #,##0.000_р_._-;\-* #,##0.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;[Red]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4"/>
      <name val="Times New Roman Cyr"/>
      <family val="1"/>
    </font>
    <font>
      <b/>
      <i/>
      <u val="single"/>
      <sz val="10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49" fontId="4" fillId="0" borderId="27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4" fillId="0" borderId="21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32" borderId="36" xfId="0" applyFont="1" applyFill="1" applyBorder="1" applyAlignment="1">
      <alignment/>
    </xf>
    <xf numFmtId="0" fontId="4" fillId="32" borderId="37" xfId="0" applyFont="1" applyFill="1" applyBorder="1" applyAlignment="1">
      <alignment/>
    </xf>
    <xf numFmtId="0" fontId="3" fillId="32" borderId="3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32" borderId="36" xfId="0" applyFont="1" applyFill="1" applyBorder="1" applyAlignment="1">
      <alignment/>
    </xf>
    <xf numFmtId="0" fontId="4" fillId="0" borderId="27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165" fontId="3" fillId="0" borderId="23" xfId="0" applyNumberFormat="1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3" fillId="0" borderId="29" xfId="0" applyFont="1" applyFill="1" applyBorder="1" applyAlignment="1">
      <alignment horizontal="center"/>
    </xf>
    <xf numFmtId="0" fontId="4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7" fillId="0" borderId="4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7" fillId="0" borderId="28" xfId="0" applyFont="1" applyBorder="1" applyAlignment="1">
      <alignment/>
    </xf>
    <xf numFmtId="2" fontId="3" fillId="0" borderId="39" xfId="0" applyNumberFormat="1" applyFont="1" applyFill="1" applyBorder="1" applyAlignment="1">
      <alignment horizontal="center"/>
    </xf>
    <xf numFmtId="49" fontId="4" fillId="0" borderId="3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35" xfId="0" applyFont="1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4" fillId="32" borderId="36" xfId="0" applyFont="1" applyFill="1" applyBorder="1" applyAlignment="1">
      <alignment vertical="center"/>
    </xf>
    <xf numFmtId="0" fontId="3" fillId="32" borderId="36" xfId="0" applyFont="1" applyFill="1" applyBorder="1" applyAlignment="1">
      <alignment wrapText="1"/>
    </xf>
    <xf numFmtId="0" fontId="3" fillId="32" borderId="14" xfId="0" applyFont="1" applyFill="1" applyBorder="1" applyAlignment="1">
      <alignment horizontal="center"/>
    </xf>
    <xf numFmtId="0" fontId="3" fillId="0" borderId="43" xfId="0" applyFont="1" applyFill="1" applyBorder="1" applyAlignment="1">
      <alignment/>
    </xf>
    <xf numFmtId="0" fontId="4" fillId="0" borderId="44" xfId="0" applyFont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49" fontId="4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2" borderId="47" xfId="0" applyFont="1" applyFill="1" applyBorder="1" applyAlignment="1">
      <alignment horizontal="left"/>
    </xf>
    <xf numFmtId="0" fontId="3" fillId="32" borderId="14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65" fontId="3" fillId="32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4" fillId="33" borderId="27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49" fontId="4" fillId="33" borderId="25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48" xfId="0" applyFont="1" applyBorder="1" applyAlignment="1">
      <alignment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/>
    </xf>
    <xf numFmtId="49" fontId="4" fillId="0" borderId="16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6" fillId="0" borderId="27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39" xfId="0" applyFont="1" applyFill="1" applyBorder="1" applyAlignment="1">
      <alignment horizontal="center"/>
    </xf>
    <xf numFmtId="49" fontId="4" fillId="0" borderId="18" xfId="0" applyNumberFormat="1" applyFont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49" fontId="4" fillId="0" borderId="46" xfId="0" applyNumberFormat="1" applyFont="1" applyBorder="1" applyAlignment="1">
      <alignment/>
    </xf>
    <xf numFmtId="0" fontId="3" fillId="0" borderId="49" xfId="0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 vertical="center"/>
    </xf>
    <xf numFmtId="1" fontId="4" fillId="0" borderId="27" xfId="0" applyNumberFormat="1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4" fillId="0" borderId="52" xfId="0" applyFont="1" applyBorder="1" applyAlignment="1">
      <alignment/>
    </xf>
    <xf numFmtId="2" fontId="4" fillId="0" borderId="2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5" fontId="3" fillId="32" borderId="14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/>
    </xf>
    <xf numFmtId="49" fontId="8" fillId="0" borderId="54" xfId="0" applyNumberFormat="1" applyFont="1" applyFill="1" applyBorder="1" applyAlignment="1">
      <alignment/>
    </xf>
    <xf numFmtId="49" fontId="7" fillId="0" borderId="54" xfId="0" applyNumberFormat="1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49" fontId="4" fillId="0" borderId="54" xfId="0" applyNumberFormat="1" applyFont="1" applyBorder="1" applyAlignment="1">
      <alignment/>
    </xf>
    <xf numFmtId="49" fontId="4" fillId="32" borderId="54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4" fillId="32" borderId="54" xfId="0" applyFont="1" applyFill="1" applyBorder="1" applyAlignment="1">
      <alignment/>
    </xf>
    <xf numFmtId="0" fontId="4" fillId="0" borderId="54" xfId="0" applyFont="1" applyBorder="1" applyAlignment="1">
      <alignment horizontal="left"/>
    </xf>
    <xf numFmtId="0" fontId="4" fillId="0" borderId="54" xfId="0" applyFont="1" applyBorder="1" applyAlignment="1">
      <alignment/>
    </xf>
    <xf numFmtId="0" fontId="4" fillId="32" borderId="54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32" borderId="55" xfId="0" applyFont="1" applyFill="1" applyBorder="1" applyAlignment="1">
      <alignment horizontal="center"/>
    </xf>
    <xf numFmtId="165" fontId="3" fillId="0" borderId="41" xfId="0" applyNumberFormat="1" applyFont="1" applyFill="1" applyBorder="1" applyAlignment="1">
      <alignment horizontal="center"/>
    </xf>
    <xf numFmtId="165" fontId="3" fillId="32" borderId="55" xfId="0" applyNumberFormat="1" applyFont="1" applyFill="1" applyBorder="1" applyAlignment="1">
      <alignment horizontal="center"/>
    </xf>
    <xf numFmtId="2" fontId="3" fillId="0" borderId="56" xfId="0" applyNumberFormat="1" applyFont="1" applyFill="1" applyBorder="1" applyAlignment="1">
      <alignment horizontal="center"/>
    </xf>
    <xf numFmtId="0" fontId="3" fillId="32" borderId="55" xfId="0" applyFont="1" applyFill="1" applyBorder="1" applyAlignment="1">
      <alignment horizontal="center" vertical="center"/>
    </xf>
    <xf numFmtId="165" fontId="3" fillId="32" borderId="13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165" fontId="3" fillId="0" borderId="54" xfId="0" applyNumberFormat="1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32" borderId="5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65" fontId="3" fillId="0" borderId="54" xfId="0" applyNumberFormat="1" applyFont="1" applyFill="1" applyBorder="1" applyAlignment="1">
      <alignment horizontal="center"/>
    </xf>
    <xf numFmtId="165" fontId="3" fillId="32" borderId="54" xfId="0" applyNumberFormat="1" applyFont="1" applyFill="1" applyBorder="1" applyAlignment="1">
      <alignment horizontal="center"/>
    </xf>
    <xf numFmtId="2" fontId="3" fillId="32" borderId="54" xfId="0" applyNumberFormat="1" applyFont="1" applyFill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165" fontId="4" fillId="0" borderId="54" xfId="0" applyNumberFormat="1" applyFont="1" applyBorder="1" applyAlignment="1">
      <alignment horizontal="center"/>
    </xf>
    <xf numFmtId="0" fontId="3" fillId="32" borderId="54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32" borderId="54" xfId="0" applyFont="1" applyFill="1" applyBorder="1" applyAlignment="1">
      <alignment horizontal="center" vertical="center"/>
    </xf>
    <xf numFmtId="0" fontId="3" fillId="32" borderId="54" xfId="0" applyFont="1" applyFill="1" applyBorder="1" applyAlignment="1">
      <alignment horizontal="left" vertical="center"/>
    </xf>
    <xf numFmtId="0" fontId="3" fillId="32" borderId="5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32" borderId="54" xfId="0" applyFont="1" applyFill="1" applyBorder="1" applyAlignment="1">
      <alignment/>
    </xf>
    <xf numFmtId="0" fontId="3" fillId="0" borderId="54" xfId="0" applyFont="1" applyBorder="1" applyAlignment="1">
      <alignment/>
    </xf>
    <xf numFmtId="2" fontId="3" fillId="0" borderId="54" xfId="0" applyNumberFormat="1" applyFont="1" applyFill="1" applyBorder="1" applyAlignment="1">
      <alignment horizontal="center"/>
    </xf>
    <xf numFmtId="0" fontId="7" fillId="0" borderId="54" xfId="0" applyFont="1" applyBorder="1" applyAlignment="1">
      <alignment/>
    </xf>
    <xf numFmtId="0" fontId="3" fillId="32" borderId="54" xfId="0" applyFont="1" applyFill="1" applyBorder="1" applyAlignment="1">
      <alignment wrapText="1"/>
    </xf>
    <xf numFmtId="0" fontId="4" fillId="32" borderId="54" xfId="0" applyFont="1" applyFill="1" applyBorder="1" applyAlignment="1">
      <alignment horizontal="left"/>
    </xf>
    <xf numFmtId="49" fontId="4" fillId="33" borderId="54" xfId="0" applyNumberFormat="1" applyFont="1" applyFill="1" applyBorder="1" applyAlignment="1">
      <alignment/>
    </xf>
    <xf numFmtId="0" fontId="3" fillId="0" borderId="54" xfId="0" applyFont="1" applyBorder="1" applyAlignment="1">
      <alignment/>
    </xf>
    <xf numFmtId="0" fontId="6" fillId="0" borderId="54" xfId="0" applyFont="1" applyBorder="1" applyAlignment="1">
      <alignment horizontal="left"/>
    </xf>
    <xf numFmtId="0" fontId="6" fillId="0" borderId="54" xfId="0" applyFont="1" applyBorder="1" applyAlignment="1">
      <alignment/>
    </xf>
    <xf numFmtId="0" fontId="3" fillId="0" borderId="54" xfId="0" applyFont="1" applyBorder="1" applyAlignment="1">
      <alignment vertical="center"/>
    </xf>
    <xf numFmtId="1" fontId="4" fillId="0" borderId="54" xfId="0" applyNumberFormat="1" applyFont="1" applyBorder="1" applyAlignment="1">
      <alignment horizontal="left"/>
    </xf>
    <xf numFmtId="49" fontId="4" fillId="33" borderId="57" xfId="0" applyNumberFormat="1" applyFont="1" applyFill="1" applyBorder="1" applyAlignment="1">
      <alignment/>
    </xf>
    <xf numFmtId="0" fontId="3" fillId="0" borderId="57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left" vertical="center"/>
    </xf>
    <xf numFmtId="0" fontId="4" fillId="32" borderId="48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 wrapText="1"/>
    </xf>
    <xf numFmtId="0" fontId="4" fillId="32" borderId="58" xfId="0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165" fontId="3" fillId="32" borderId="59" xfId="0" applyNumberFormat="1" applyFont="1" applyFill="1" applyBorder="1" applyAlignment="1">
      <alignment horizontal="center" vertical="center" wrapText="1"/>
    </xf>
    <xf numFmtId="165" fontId="3" fillId="32" borderId="3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32" borderId="58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165" fontId="3" fillId="32" borderId="60" xfId="0" applyNumberFormat="1" applyFont="1" applyFill="1" applyBorder="1" applyAlignment="1">
      <alignment horizontal="center"/>
    </xf>
    <xf numFmtId="0" fontId="4" fillId="0" borderId="60" xfId="0" applyFont="1" applyBorder="1" applyAlignment="1">
      <alignment/>
    </xf>
    <xf numFmtId="0" fontId="4" fillId="0" borderId="60" xfId="0" applyFont="1" applyBorder="1" applyAlignment="1">
      <alignment horizontal="center"/>
    </xf>
    <xf numFmtId="0" fontId="3" fillId="32" borderId="60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65" fontId="3" fillId="32" borderId="33" xfId="0" applyNumberFormat="1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49" fontId="4" fillId="0" borderId="6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2" xfId="0" applyFont="1" applyFill="1" applyBorder="1" applyAlignment="1">
      <alignment/>
    </xf>
    <xf numFmtId="165" fontId="10" fillId="0" borderId="3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49" fontId="9" fillId="0" borderId="25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/>
    </xf>
    <xf numFmtId="165" fontId="10" fillId="0" borderId="27" xfId="0" applyNumberFormat="1" applyFont="1" applyFill="1" applyBorder="1" applyAlignment="1">
      <alignment horizontal="center"/>
    </xf>
    <xf numFmtId="165" fontId="9" fillId="0" borderId="27" xfId="0" applyNumberFormat="1" applyFont="1" applyFill="1" applyBorder="1" applyAlignment="1">
      <alignment horizontal="center"/>
    </xf>
    <xf numFmtId="165" fontId="9" fillId="0" borderId="28" xfId="0" applyNumberFormat="1" applyFont="1" applyFill="1" applyBorder="1" applyAlignment="1">
      <alignment horizontal="center"/>
    </xf>
    <xf numFmtId="165" fontId="9" fillId="0" borderId="25" xfId="0" applyNumberFormat="1" applyFont="1" applyFill="1" applyBorder="1" applyAlignment="1">
      <alignment horizontal="center"/>
    </xf>
    <xf numFmtId="165" fontId="10" fillId="0" borderId="25" xfId="0" applyNumberFormat="1" applyFont="1" applyFill="1" applyBorder="1" applyAlignment="1">
      <alignment horizontal="center"/>
    </xf>
    <xf numFmtId="165" fontId="9" fillId="0" borderId="26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65" fontId="9" fillId="0" borderId="16" xfId="0" applyNumberFormat="1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165" fontId="9" fillId="0" borderId="21" xfId="0" applyNumberFormat="1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5" fontId="9" fillId="0" borderId="29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5" fontId="10" fillId="0" borderId="61" xfId="0" applyNumberFormat="1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65" fontId="10" fillId="0" borderId="27" xfId="0" applyNumberFormat="1" applyFont="1" applyFill="1" applyBorder="1" applyAlignment="1">
      <alignment horizontal="center" vertical="center" wrapText="1"/>
    </xf>
    <xf numFmtId="165" fontId="10" fillId="0" borderId="34" xfId="0" applyNumberFormat="1" applyFont="1" applyFill="1" applyBorder="1" applyAlignment="1">
      <alignment horizontal="center" vertical="center" wrapText="1"/>
    </xf>
    <xf numFmtId="0" fontId="9" fillId="32" borderId="48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/>
    </xf>
    <xf numFmtId="0" fontId="10" fillId="32" borderId="48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/>
    </xf>
    <xf numFmtId="0" fontId="10" fillId="32" borderId="58" xfId="0" applyFont="1" applyFill="1" applyBorder="1" applyAlignment="1">
      <alignment horizontal="center" vertical="center" wrapText="1"/>
    </xf>
    <xf numFmtId="0" fontId="9" fillId="32" borderId="58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0" fillId="32" borderId="25" xfId="0" applyFont="1" applyFill="1" applyBorder="1" applyAlignment="1">
      <alignment/>
    </xf>
    <xf numFmtId="165" fontId="9" fillId="32" borderId="70" xfId="0" applyNumberFormat="1" applyFont="1" applyFill="1" applyBorder="1" applyAlignment="1">
      <alignment horizontal="center" vertical="center"/>
    </xf>
    <xf numFmtId="165" fontId="10" fillId="32" borderId="70" xfId="0" applyNumberFormat="1" applyFont="1" applyFill="1" applyBorder="1" applyAlignment="1">
      <alignment horizontal="center" vertical="center" wrapText="1"/>
    </xf>
    <xf numFmtId="165" fontId="10" fillId="32" borderId="0" xfId="0" applyNumberFormat="1" applyFont="1" applyFill="1" applyBorder="1" applyAlignment="1">
      <alignment horizontal="center" vertical="center" wrapText="1"/>
    </xf>
    <xf numFmtId="165" fontId="9" fillId="32" borderId="35" xfId="0" applyNumberFormat="1" applyFont="1" applyFill="1" applyBorder="1" applyAlignment="1">
      <alignment horizontal="center" vertical="center"/>
    </xf>
    <xf numFmtId="165" fontId="9" fillId="32" borderId="0" xfId="0" applyNumberFormat="1" applyFont="1" applyFill="1" applyBorder="1" applyAlignment="1">
      <alignment horizontal="center" vertical="center"/>
    </xf>
    <xf numFmtId="165" fontId="10" fillId="32" borderId="35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54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65" fontId="9" fillId="0" borderId="0" xfId="0" applyNumberFormat="1" applyFont="1" applyAlignment="1">
      <alignment/>
    </xf>
    <xf numFmtId="0" fontId="9" fillId="32" borderId="14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32" borderId="72" xfId="0" applyFont="1" applyFill="1" applyBorder="1" applyAlignment="1">
      <alignment/>
    </xf>
    <xf numFmtId="165" fontId="10" fillId="32" borderId="13" xfId="0" applyNumberFormat="1" applyFont="1" applyFill="1" applyBorder="1" applyAlignment="1">
      <alignment/>
    </xf>
    <xf numFmtId="165" fontId="10" fillId="32" borderId="14" xfId="0" applyNumberFormat="1" applyFont="1" applyFill="1" applyBorder="1" applyAlignment="1">
      <alignment/>
    </xf>
    <xf numFmtId="165" fontId="9" fillId="32" borderId="14" xfId="0" applyNumberFormat="1" applyFont="1" applyFill="1" applyBorder="1" applyAlignment="1">
      <alignment/>
    </xf>
    <xf numFmtId="0" fontId="9" fillId="32" borderId="31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/>
    </xf>
    <xf numFmtId="0" fontId="9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/>
    </xf>
    <xf numFmtId="165" fontId="9" fillId="0" borderId="54" xfId="0" applyNumberFormat="1" applyFont="1" applyFill="1" applyBorder="1" applyAlignment="1">
      <alignment horizontal="center" vertical="center"/>
    </xf>
    <xf numFmtId="165" fontId="10" fillId="0" borderId="54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left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left" vertical="center"/>
    </xf>
    <xf numFmtId="165" fontId="9" fillId="0" borderId="60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/>
    </xf>
    <xf numFmtId="165" fontId="10" fillId="0" borderId="73" xfId="0" applyNumberFormat="1" applyFont="1" applyFill="1" applyBorder="1" applyAlignment="1">
      <alignment horizontal="center" vertical="center" wrapText="1"/>
    </xf>
    <xf numFmtId="165" fontId="9" fillId="0" borderId="73" xfId="0" applyNumberFormat="1" applyFont="1" applyFill="1" applyBorder="1" applyAlignment="1">
      <alignment horizontal="center" vertical="center"/>
    </xf>
    <xf numFmtId="165" fontId="9" fillId="0" borderId="57" xfId="0" applyNumberFormat="1" applyFont="1" applyFill="1" applyBorder="1" applyAlignment="1">
      <alignment horizontal="center" vertical="center"/>
    </xf>
    <xf numFmtId="165" fontId="9" fillId="0" borderId="69" xfId="0" applyNumberFormat="1" applyFont="1" applyFill="1" applyBorder="1" applyAlignment="1">
      <alignment horizontal="center" vertical="center"/>
    </xf>
    <xf numFmtId="165" fontId="9" fillId="0" borderId="64" xfId="0" applyNumberFormat="1" applyFont="1" applyFill="1" applyBorder="1" applyAlignment="1">
      <alignment horizontal="center" vertical="center"/>
    </xf>
    <xf numFmtId="165" fontId="10" fillId="0" borderId="74" xfId="0" applyNumberFormat="1" applyFont="1" applyFill="1" applyBorder="1" applyAlignment="1">
      <alignment horizontal="center" vertical="center" wrapText="1"/>
    </xf>
    <xf numFmtId="165" fontId="10" fillId="0" borderId="75" xfId="0" applyNumberFormat="1" applyFont="1" applyFill="1" applyBorder="1" applyAlignment="1">
      <alignment horizontal="center" vertical="center" wrapText="1"/>
    </xf>
    <xf numFmtId="165" fontId="9" fillId="0" borderId="76" xfId="0" applyNumberFormat="1" applyFont="1" applyFill="1" applyBorder="1" applyAlignment="1">
      <alignment horizontal="center" vertical="center"/>
    </xf>
    <xf numFmtId="165" fontId="9" fillId="0" borderId="77" xfId="0" applyNumberFormat="1" applyFont="1" applyFill="1" applyBorder="1" applyAlignment="1">
      <alignment horizontal="center" vertical="center"/>
    </xf>
    <xf numFmtId="165" fontId="9" fillId="0" borderId="78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49" fontId="9" fillId="0" borderId="73" xfId="0" applyNumberFormat="1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left" vertical="center"/>
    </xf>
    <xf numFmtId="165" fontId="9" fillId="0" borderId="81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left" vertical="center"/>
    </xf>
    <xf numFmtId="165" fontId="10" fillId="0" borderId="16" xfId="0" applyNumberFormat="1" applyFont="1" applyFill="1" applyBorder="1" applyAlignment="1">
      <alignment horizontal="center" vertical="center" wrapText="1"/>
    </xf>
    <xf numFmtId="49" fontId="9" fillId="0" borderId="82" xfId="0" applyNumberFormat="1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left" vertical="center"/>
    </xf>
    <xf numFmtId="165" fontId="10" fillId="0" borderId="84" xfId="0" applyNumberFormat="1" applyFont="1" applyFill="1" applyBorder="1" applyAlignment="1">
      <alignment horizontal="center" vertical="center" wrapText="1"/>
    </xf>
    <xf numFmtId="165" fontId="9" fillId="0" borderId="84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/>
    </xf>
    <xf numFmtId="165" fontId="11" fillId="0" borderId="33" xfId="0" applyNumberFormat="1" applyFont="1" applyFill="1" applyBorder="1" applyAlignment="1">
      <alignment/>
    </xf>
    <xf numFmtId="49" fontId="9" fillId="0" borderId="85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165" fontId="10" fillId="0" borderId="42" xfId="0" applyNumberFormat="1" applyFont="1" applyFill="1" applyBorder="1" applyAlignment="1">
      <alignment horizontal="center" vertical="center" wrapText="1"/>
    </xf>
    <xf numFmtId="165" fontId="9" fillId="0" borderId="42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left" vertical="center"/>
    </xf>
    <xf numFmtId="165" fontId="10" fillId="0" borderId="57" xfId="0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left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65" fontId="10" fillId="0" borderId="23" xfId="0" applyNumberFormat="1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left" vertical="center"/>
    </xf>
    <xf numFmtId="0" fontId="9" fillId="0" borderId="63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49" fontId="9" fillId="0" borderId="68" xfId="0" applyNumberFormat="1" applyFont="1" applyFill="1" applyBorder="1" applyAlignment="1">
      <alignment horizontal="center" vertical="center"/>
    </xf>
    <xf numFmtId="165" fontId="10" fillId="0" borderId="69" xfId="0" applyNumberFormat="1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/>
    </xf>
    <xf numFmtId="165" fontId="10" fillId="0" borderId="64" xfId="0" applyNumberFormat="1" applyFont="1" applyFill="1" applyBorder="1" applyAlignment="1">
      <alignment horizontal="center" vertical="center" wrapText="1"/>
    </xf>
    <xf numFmtId="49" fontId="9" fillId="0" borderId="86" xfId="0" applyNumberFormat="1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left" vertical="center"/>
    </xf>
    <xf numFmtId="165" fontId="10" fillId="0" borderId="43" xfId="0" applyNumberFormat="1" applyFont="1" applyFill="1" applyBorder="1" applyAlignment="1">
      <alignment horizontal="center" vertical="center" wrapText="1"/>
    </xf>
    <xf numFmtId="165" fontId="10" fillId="0" borderId="88" xfId="0" applyNumberFormat="1" applyFont="1" applyFill="1" applyBorder="1" applyAlignment="1">
      <alignment horizontal="center" vertical="center" wrapText="1"/>
    </xf>
    <xf numFmtId="165" fontId="9" fillId="0" borderId="89" xfId="0" applyNumberFormat="1" applyFont="1" applyFill="1" applyBorder="1" applyAlignment="1">
      <alignment horizontal="center" vertical="center"/>
    </xf>
    <xf numFmtId="165" fontId="9" fillId="0" borderId="87" xfId="0" applyNumberFormat="1" applyFont="1" applyFill="1" applyBorder="1" applyAlignment="1">
      <alignment horizontal="center" vertical="center"/>
    </xf>
    <xf numFmtId="49" fontId="9" fillId="0" borderId="90" xfId="0" applyNumberFormat="1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165" fontId="10" fillId="0" borderId="46" xfId="0" applyNumberFormat="1" applyFont="1" applyFill="1" applyBorder="1" applyAlignment="1">
      <alignment horizontal="center" vertical="center" wrapText="1"/>
    </xf>
    <xf numFmtId="165" fontId="10" fillId="0" borderId="92" xfId="0" applyNumberFormat="1" applyFont="1" applyFill="1" applyBorder="1" applyAlignment="1">
      <alignment horizontal="center" vertical="center" wrapText="1"/>
    </xf>
    <xf numFmtId="165" fontId="9" fillId="0" borderId="90" xfId="0" applyNumberFormat="1" applyFont="1" applyFill="1" applyBorder="1" applyAlignment="1">
      <alignment horizontal="center" vertical="center"/>
    </xf>
    <xf numFmtId="165" fontId="9" fillId="0" borderId="91" xfId="0" applyNumberFormat="1" applyFont="1" applyFill="1" applyBorder="1" applyAlignment="1">
      <alignment horizontal="center" vertical="center"/>
    </xf>
    <xf numFmtId="49" fontId="9" fillId="0" borderId="9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10" fillId="0" borderId="9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9" fillId="32" borderId="13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9" fillId="0" borderId="33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0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65" fontId="10" fillId="34" borderId="27" xfId="0" applyNumberFormat="1" applyFont="1" applyFill="1" applyBorder="1" applyAlignment="1">
      <alignment horizontal="center" vertical="center" wrapText="1"/>
    </xf>
    <xf numFmtId="165" fontId="9" fillId="34" borderId="27" xfId="0" applyNumberFormat="1" applyFont="1" applyFill="1" applyBorder="1" applyAlignment="1">
      <alignment horizontal="center" vertical="center"/>
    </xf>
    <xf numFmtId="165" fontId="10" fillId="34" borderId="18" xfId="0" applyNumberFormat="1" applyFont="1" applyFill="1" applyBorder="1" applyAlignment="1">
      <alignment horizontal="center" vertical="center" wrapText="1"/>
    </xf>
    <xf numFmtId="165" fontId="9" fillId="34" borderId="18" xfId="0" applyNumberFormat="1" applyFont="1" applyFill="1" applyBorder="1" applyAlignment="1">
      <alignment horizontal="center" vertical="center"/>
    </xf>
    <xf numFmtId="165" fontId="10" fillId="34" borderId="21" xfId="0" applyNumberFormat="1" applyFont="1" applyFill="1" applyBorder="1" applyAlignment="1">
      <alignment horizontal="center" vertical="center" wrapText="1"/>
    </xf>
    <xf numFmtId="165" fontId="9" fillId="34" borderId="21" xfId="0" applyNumberFormat="1" applyFont="1" applyFill="1" applyBorder="1" applyAlignment="1">
      <alignment horizontal="center" vertical="center"/>
    </xf>
    <xf numFmtId="165" fontId="10" fillId="34" borderId="16" xfId="0" applyNumberFormat="1" applyFont="1" applyFill="1" applyBorder="1" applyAlignment="1">
      <alignment horizontal="center" vertical="center" wrapText="1"/>
    </xf>
    <xf numFmtId="165" fontId="9" fillId="34" borderId="16" xfId="0" applyNumberFormat="1" applyFont="1" applyFill="1" applyBorder="1" applyAlignment="1">
      <alignment horizontal="center" vertical="center"/>
    </xf>
    <xf numFmtId="165" fontId="9" fillId="34" borderId="25" xfId="0" applyNumberFormat="1" applyFont="1" applyFill="1" applyBorder="1" applyAlignment="1">
      <alignment horizontal="center" vertical="center"/>
    </xf>
    <xf numFmtId="165" fontId="10" fillId="34" borderId="84" xfId="0" applyNumberFormat="1" applyFont="1" applyFill="1" applyBorder="1" applyAlignment="1">
      <alignment horizontal="center" vertical="center" wrapText="1"/>
    </xf>
    <xf numFmtId="165" fontId="9" fillId="34" borderId="94" xfId="0" applyNumberFormat="1" applyFont="1" applyFill="1" applyBorder="1" applyAlignment="1">
      <alignment horizontal="center" vertical="center"/>
    </xf>
    <xf numFmtId="165" fontId="10" fillId="34" borderId="57" xfId="0" applyNumberFormat="1" applyFont="1" applyFill="1" applyBorder="1" applyAlignment="1">
      <alignment horizontal="center" vertical="center" wrapText="1"/>
    </xf>
    <xf numFmtId="165" fontId="9" fillId="34" borderId="57" xfId="0" applyNumberFormat="1" applyFont="1" applyFill="1" applyBorder="1" applyAlignment="1">
      <alignment horizontal="center" vertical="center"/>
    </xf>
    <xf numFmtId="165" fontId="10" fillId="34" borderId="54" xfId="0" applyNumberFormat="1" applyFont="1" applyFill="1" applyBorder="1" applyAlignment="1">
      <alignment horizontal="center" vertical="center" wrapText="1"/>
    </xf>
    <xf numFmtId="165" fontId="9" fillId="34" borderId="54" xfId="0" applyNumberFormat="1" applyFont="1" applyFill="1" applyBorder="1" applyAlignment="1">
      <alignment horizontal="center" vertical="center"/>
    </xf>
    <xf numFmtId="165" fontId="9" fillId="34" borderId="27" xfId="0" applyNumberFormat="1" applyFont="1" applyFill="1" applyBorder="1" applyAlignment="1">
      <alignment horizontal="center"/>
    </xf>
    <xf numFmtId="1" fontId="11" fillId="34" borderId="18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165" fontId="10" fillId="35" borderId="0" xfId="0" applyNumberFormat="1" applyFont="1" applyFill="1" applyBorder="1" applyAlignment="1">
      <alignment horizontal="center" vertical="center" wrapText="1"/>
    </xf>
    <xf numFmtId="165" fontId="10" fillId="35" borderId="70" xfId="0" applyNumberFormat="1" applyFont="1" applyFill="1" applyBorder="1" applyAlignment="1">
      <alignment horizontal="center" vertical="center" wrapText="1"/>
    </xf>
    <xf numFmtId="165" fontId="9" fillId="35" borderId="70" xfId="0" applyNumberFormat="1" applyFont="1" applyFill="1" applyBorder="1" applyAlignment="1">
      <alignment horizontal="center" vertical="center"/>
    </xf>
    <xf numFmtId="165" fontId="11" fillId="34" borderId="16" xfId="0" applyNumberFormat="1" applyFont="1" applyFill="1" applyBorder="1" applyAlignment="1">
      <alignment horizontal="center"/>
    </xf>
    <xf numFmtId="165" fontId="9" fillId="34" borderId="16" xfId="0" applyNumberFormat="1" applyFont="1" applyFill="1" applyBorder="1" applyAlignment="1">
      <alignment horizontal="center"/>
    </xf>
    <xf numFmtId="0" fontId="10" fillId="0" borderId="73" xfId="0" applyFont="1" applyFill="1" applyBorder="1" applyAlignment="1">
      <alignment horizontal="left" vertical="center"/>
    </xf>
    <xf numFmtId="0" fontId="9" fillId="0" borderId="73" xfId="0" applyFont="1" applyFill="1" applyBorder="1" applyAlignment="1">
      <alignment horizontal="center" vertical="center"/>
    </xf>
    <xf numFmtId="165" fontId="10" fillId="34" borderId="25" xfId="0" applyNumberFormat="1" applyFont="1" applyFill="1" applyBorder="1" applyAlignment="1">
      <alignment horizontal="center" vertical="center" wrapText="1"/>
    </xf>
    <xf numFmtId="165" fontId="10" fillId="34" borderId="73" xfId="0" applyNumberFormat="1" applyFont="1" applyFill="1" applyBorder="1" applyAlignment="1">
      <alignment horizontal="center" vertical="center" wrapText="1"/>
    </xf>
    <xf numFmtId="165" fontId="9" fillId="34" borderId="73" xfId="0" applyNumberFormat="1" applyFont="1" applyFill="1" applyBorder="1" applyAlignment="1">
      <alignment horizontal="center" vertical="center"/>
    </xf>
    <xf numFmtId="165" fontId="9" fillId="34" borderId="46" xfId="0" applyNumberFormat="1" applyFont="1" applyFill="1" applyBorder="1" applyAlignment="1">
      <alignment horizontal="center"/>
    </xf>
    <xf numFmtId="165" fontId="11" fillId="34" borderId="25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/>
    </xf>
    <xf numFmtId="0" fontId="10" fillId="0" borderId="95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0" fontId="9" fillId="0" borderId="96" xfId="0" applyFont="1" applyFill="1" applyBorder="1" applyAlignment="1">
      <alignment horizontal="center"/>
    </xf>
    <xf numFmtId="0" fontId="9" fillId="0" borderId="9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165" fontId="11" fillId="34" borderId="54" xfId="0" applyNumberFormat="1" applyFont="1" applyFill="1" applyBorder="1" applyAlignment="1">
      <alignment horizontal="center"/>
    </xf>
    <xf numFmtId="165" fontId="9" fillId="34" borderId="54" xfId="0" applyNumberFormat="1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 vertical="center" wrapText="1"/>
    </xf>
    <xf numFmtId="165" fontId="10" fillId="34" borderId="39" xfId="0" applyNumberFormat="1" applyFont="1" applyFill="1" applyBorder="1" applyAlignment="1">
      <alignment horizontal="center" vertical="center" wrapText="1"/>
    </xf>
    <xf numFmtId="165" fontId="10" fillId="34" borderId="40" xfId="0" applyNumberFormat="1" applyFont="1" applyFill="1" applyBorder="1" applyAlignment="1">
      <alignment horizontal="center" vertical="center" wrapText="1"/>
    </xf>
    <xf numFmtId="165" fontId="10" fillId="34" borderId="90" xfId="0" applyNumberFormat="1" applyFont="1" applyFill="1" applyBorder="1" applyAlignment="1">
      <alignment horizontal="center" vertical="center" wrapText="1"/>
    </xf>
    <xf numFmtId="165" fontId="9" fillId="34" borderId="90" xfId="0" applyNumberFormat="1" applyFont="1" applyFill="1" applyBorder="1" applyAlignment="1">
      <alignment horizontal="center" vertical="center"/>
    </xf>
    <xf numFmtId="165" fontId="10" fillId="34" borderId="23" xfId="0" applyNumberFormat="1" applyFont="1" applyFill="1" applyBorder="1" applyAlignment="1">
      <alignment horizontal="center" vertical="center" wrapText="1"/>
    </xf>
    <xf numFmtId="165" fontId="10" fillId="34" borderId="29" xfId="0" applyNumberFormat="1" applyFont="1" applyFill="1" applyBorder="1" applyAlignment="1">
      <alignment horizontal="center" vertical="center" wrapText="1"/>
    </xf>
    <xf numFmtId="165" fontId="10" fillId="34" borderId="28" xfId="0" applyNumberFormat="1" applyFont="1" applyFill="1" applyBorder="1" applyAlignment="1">
      <alignment horizontal="center" vertical="center" wrapText="1"/>
    </xf>
    <xf numFmtId="165" fontId="10" fillId="34" borderId="26" xfId="0" applyNumberFormat="1" applyFont="1" applyFill="1" applyBorder="1" applyAlignment="1">
      <alignment horizontal="center" vertical="center" wrapText="1"/>
    </xf>
    <xf numFmtId="165" fontId="10" fillId="34" borderId="31" xfId="0" applyNumberFormat="1" applyFont="1" applyFill="1" applyBorder="1" applyAlignment="1">
      <alignment horizontal="center" vertical="center" wrapText="1"/>
    </xf>
    <xf numFmtId="165" fontId="9" fillId="34" borderId="31" xfId="0" applyNumberFormat="1" applyFont="1" applyFill="1" applyBorder="1" applyAlignment="1">
      <alignment horizontal="center" vertical="center"/>
    </xf>
    <xf numFmtId="165" fontId="11" fillId="34" borderId="27" xfId="0" applyNumberFormat="1" applyFont="1" applyFill="1" applyBorder="1" applyAlignment="1">
      <alignment horizontal="center"/>
    </xf>
    <xf numFmtId="165" fontId="11" fillId="34" borderId="21" xfId="0" applyNumberFormat="1" applyFont="1" applyFill="1" applyBorder="1" applyAlignment="1">
      <alignment horizontal="center"/>
    </xf>
    <xf numFmtId="165" fontId="9" fillId="34" borderId="43" xfId="0" applyNumberFormat="1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165" fontId="10" fillId="34" borderId="23" xfId="0" applyNumberFormat="1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9" fillId="34" borderId="28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165" fontId="10" fillId="34" borderId="27" xfId="0" applyNumberFormat="1" applyFont="1" applyFill="1" applyBorder="1" applyAlignment="1">
      <alignment horizontal="center"/>
    </xf>
    <xf numFmtId="165" fontId="10" fillId="34" borderId="21" xfId="0" applyNumberFormat="1" applyFont="1" applyFill="1" applyBorder="1" applyAlignment="1">
      <alignment horizontal="center"/>
    </xf>
    <xf numFmtId="165" fontId="9" fillId="34" borderId="21" xfId="0" applyNumberFormat="1" applyFont="1" applyFill="1" applyBorder="1" applyAlignment="1">
      <alignment horizontal="center"/>
    </xf>
    <xf numFmtId="165" fontId="10" fillId="34" borderId="16" xfId="0" applyNumberFormat="1" applyFont="1" applyFill="1" applyBorder="1" applyAlignment="1">
      <alignment horizontal="center"/>
    </xf>
    <xf numFmtId="1" fontId="10" fillId="34" borderId="18" xfId="0" applyNumberFormat="1" applyFont="1" applyFill="1" applyBorder="1" applyAlignment="1">
      <alignment horizontal="center"/>
    </xf>
    <xf numFmtId="1" fontId="9" fillId="34" borderId="18" xfId="0" applyNumberFormat="1" applyFont="1" applyFill="1" applyBorder="1" applyAlignment="1">
      <alignment horizontal="center"/>
    </xf>
    <xf numFmtId="165" fontId="10" fillId="34" borderId="25" xfId="0" applyNumberFormat="1" applyFont="1" applyFill="1" applyBorder="1" applyAlignment="1">
      <alignment horizontal="center"/>
    </xf>
    <xf numFmtId="165" fontId="9" fillId="34" borderId="25" xfId="0" applyNumberFormat="1" applyFont="1" applyFill="1" applyBorder="1" applyAlignment="1">
      <alignment horizontal="center"/>
    </xf>
    <xf numFmtId="0" fontId="9" fillId="35" borderId="6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/>
    </xf>
    <xf numFmtId="165" fontId="6" fillId="32" borderId="54" xfId="0" applyNumberFormat="1" applyFont="1" applyFill="1" applyBorder="1" applyAlignment="1">
      <alignment horizontal="center"/>
    </xf>
    <xf numFmtId="0" fontId="6" fillId="32" borderId="54" xfId="0" applyFont="1" applyFill="1" applyBorder="1" applyAlignment="1">
      <alignment horizontal="center"/>
    </xf>
    <xf numFmtId="0" fontId="6" fillId="32" borderId="3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165" fontId="3" fillId="35" borderId="13" xfId="0" applyNumberFormat="1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6" fillId="35" borderId="54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165" fontId="11" fillId="34" borderId="16" xfId="0" applyNumberFormat="1" applyFont="1" applyFill="1" applyBorder="1" applyAlignment="1">
      <alignment horizontal="center" vertical="center" wrapText="1"/>
    </xf>
    <xf numFmtId="165" fontId="11" fillId="34" borderId="27" xfId="0" applyNumberFormat="1" applyFont="1" applyFill="1" applyBorder="1" applyAlignment="1">
      <alignment horizontal="center" vertical="center" wrapText="1"/>
    </xf>
    <xf numFmtId="165" fontId="11" fillId="34" borderId="31" xfId="0" applyNumberFormat="1" applyFont="1" applyFill="1" applyBorder="1" applyAlignment="1">
      <alignment horizontal="center" vertical="center" wrapText="1"/>
    </xf>
    <xf numFmtId="165" fontId="10" fillId="34" borderId="42" xfId="0" applyNumberFormat="1" applyFont="1" applyFill="1" applyBorder="1" applyAlignment="1">
      <alignment horizontal="center" vertical="center" wrapText="1"/>
    </xf>
    <xf numFmtId="165" fontId="11" fillId="34" borderId="35" xfId="0" applyNumberFormat="1" applyFont="1" applyFill="1" applyBorder="1" applyAlignment="1">
      <alignment horizontal="center" vertical="center" wrapText="1"/>
    </xf>
    <xf numFmtId="165" fontId="10" fillId="34" borderId="0" xfId="0" applyNumberFormat="1" applyFont="1" applyFill="1" applyBorder="1" applyAlignment="1">
      <alignment horizontal="center" vertical="center" wrapText="1"/>
    </xf>
    <xf numFmtId="165" fontId="9" fillId="34" borderId="35" xfId="0" applyNumberFormat="1" applyFont="1" applyFill="1" applyBorder="1" applyAlignment="1">
      <alignment horizontal="center" vertical="center"/>
    </xf>
    <xf numFmtId="165" fontId="11" fillId="34" borderId="57" xfId="0" applyNumberFormat="1" applyFont="1" applyFill="1" applyBorder="1" applyAlignment="1">
      <alignment horizontal="center" vertical="center" wrapText="1"/>
    </xf>
    <xf numFmtId="165" fontId="11" fillId="34" borderId="5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9" fillId="34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/>
    </xf>
    <xf numFmtId="165" fontId="10" fillId="34" borderId="43" xfId="0" applyNumberFormat="1" applyFont="1" applyFill="1" applyBorder="1" applyAlignment="1">
      <alignment horizontal="center" vertical="center" wrapText="1"/>
    </xf>
    <xf numFmtId="165" fontId="9" fillId="34" borderId="43" xfId="0" applyNumberFormat="1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 wrapText="1"/>
    </xf>
    <xf numFmtId="165" fontId="11" fillId="34" borderId="18" xfId="0" applyNumberFormat="1" applyFont="1" applyFill="1" applyBorder="1" applyAlignment="1">
      <alignment horizontal="center" vertical="center" wrapText="1"/>
    </xf>
    <xf numFmtId="165" fontId="11" fillId="34" borderId="21" xfId="0" applyNumberFormat="1" applyFont="1" applyFill="1" applyBorder="1" applyAlignment="1">
      <alignment horizontal="center" vertical="center" wrapText="1"/>
    </xf>
    <xf numFmtId="165" fontId="11" fillId="34" borderId="25" xfId="0" applyNumberFormat="1" applyFont="1" applyFill="1" applyBorder="1" applyAlignment="1">
      <alignment horizontal="center" vertical="center" wrapText="1"/>
    </xf>
    <xf numFmtId="165" fontId="11" fillId="34" borderId="73" xfId="0" applyNumberFormat="1" applyFont="1" applyFill="1" applyBorder="1" applyAlignment="1">
      <alignment horizontal="center" vertical="center" wrapText="1"/>
    </xf>
    <xf numFmtId="165" fontId="10" fillId="34" borderId="35" xfId="0" applyNumberFormat="1" applyFont="1" applyFill="1" applyBorder="1" applyAlignment="1">
      <alignment horizontal="center" vertical="center" wrapText="1"/>
    </xf>
    <xf numFmtId="165" fontId="11" fillId="34" borderId="27" xfId="0" applyNumberFormat="1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32" borderId="60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35" borderId="66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35" borderId="63" xfId="0" applyFont="1" applyFill="1" applyBorder="1" applyAlignment="1">
      <alignment horizontal="center"/>
    </xf>
    <xf numFmtId="49" fontId="9" fillId="0" borderId="95" xfId="0" applyNumberFormat="1" applyFont="1" applyFill="1" applyBorder="1" applyAlignment="1">
      <alignment horizontal="center" vertical="center"/>
    </xf>
    <xf numFmtId="165" fontId="9" fillId="34" borderId="46" xfId="0" applyNumberFormat="1" applyFont="1" applyFill="1" applyBorder="1" applyAlignment="1">
      <alignment horizontal="center" vertical="center"/>
    </xf>
    <xf numFmtId="165" fontId="9" fillId="34" borderId="65" xfId="0" applyNumberFormat="1" applyFont="1" applyFill="1" applyBorder="1" applyAlignment="1">
      <alignment horizontal="center" vertical="center"/>
    </xf>
    <xf numFmtId="165" fontId="10" fillId="34" borderId="66" xfId="0" applyNumberFormat="1" applyFont="1" applyFill="1" applyBorder="1" applyAlignment="1">
      <alignment horizontal="center" vertical="center" wrapText="1"/>
    </xf>
    <xf numFmtId="165" fontId="9" fillId="34" borderId="80" xfId="0" applyNumberFormat="1" applyFont="1" applyFill="1" applyBorder="1" applyAlignment="1">
      <alignment horizontal="center" vertical="center"/>
    </xf>
    <xf numFmtId="165" fontId="9" fillId="34" borderId="96" xfId="0" applyNumberFormat="1" applyFont="1" applyFill="1" applyBorder="1" applyAlignment="1">
      <alignment horizontal="center" vertical="center"/>
    </xf>
    <xf numFmtId="165" fontId="11" fillId="34" borderId="64" xfId="0" applyNumberFormat="1" applyFont="1" applyFill="1" applyBorder="1" applyAlignment="1">
      <alignment horizontal="center" vertical="center" wrapText="1"/>
    </xf>
    <xf numFmtId="165" fontId="10" fillId="34" borderId="68" xfId="0" applyNumberFormat="1" applyFont="1" applyFill="1" applyBorder="1" applyAlignment="1">
      <alignment horizontal="center" vertical="center" wrapText="1"/>
    </xf>
    <xf numFmtId="165" fontId="11" fillId="34" borderId="69" xfId="0" applyNumberFormat="1" applyFont="1" applyFill="1" applyBorder="1" applyAlignment="1">
      <alignment horizontal="center" vertical="center" wrapText="1"/>
    </xf>
    <xf numFmtId="165" fontId="10" fillId="34" borderId="79" xfId="0" applyNumberFormat="1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/>
    </xf>
    <xf numFmtId="0" fontId="10" fillId="0" borderId="57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49" fontId="3" fillId="32" borderId="54" xfId="0" applyNumberFormat="1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9" fillId="0" borderId="79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 vertical="center" wrapText="1"/>
    </xf>
    <xf numFmtId="49" fontId="9" fillId="0" borderId="64" xfId="0" applyNumberFormat="1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/>
    </xf>
    <xf numFmtId="0" fontId="10" fillId="0" borderId="64" xfId="0" applyFont="1" applyFill="1" applyBorder="1" applyAlignment="1">
      <alignment/>
    </xf>
    <xf numFmtId="0" fontId="9" fillId="0" borderId="77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center" vertical="center"/>
    </xf>
    <xf numFmtId="165" fontId="9" fillId="34" borderId="64" xfId="0" applyNumberFormat="1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 wrapText="1"/>
    </xf>
    <xf numFmtId="165" fontId="10" fillId="34" borderId="54" xfId="0" applyNumberFormat="1" applyFont="1" applyFill="1" applyBorder="1" applyAlignment="1">
      <alignment horizontal="center" vertical="center" wrapText="1"/>
    </xf>
    <xf numFmtId="165" fontId="10" fillId="34" borderId="64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 wrapText="1"/>
    </xf>
    <xf numFmtId="165" fontId="3" fillId="32" borderId="54" xfId="0" applyNumberFormat="1" applyFont="1" applyFill="1" applyBorder="1" applyAlignment="1">
      <alignment horizontal="center"/>
    </xf>
    <xf numFmtId="174" fontId="3" fillId="35" borderId="54" xfId="0" applyNumberFormat="1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165" fontId="11" fillId="0" borderId="66" xfId="0" applyNumberFormat="1" applyFont="1" applyFill="1" applyBorder="1" applyAlignment="1">
      <alignment horizontal="center" vertical="center" wrapText="1"/>
    </xf>
    <xf numFmtId="166" fontId="11" fillId="0" borderId="66" xfId="0" applyNumberFormat="1" applyFont="1" applyFill="1" applyBorder="1" applyAlignment="1">
      <alignment horizontal="center" vertical="center" wrapText="1"/>
    </xf>
    <xf numFmtId="166" fontId="10" fillId="0" borderId="66" xfId="0" applyNumberFormat="1" applyFont="1" applyFill="1" applyBorder="1" applyAlignment="1">
      <alignment horizontal="center" vertical="center" wrapText="1"/>
    </xf>
    <xf numFmtId="166" fontId="9" fillId="34" borderId="16" xfId="0" applyNumberFormat="1" applyFont="1" applyFill="1" applyBorder="1" applyAlignment="1">
      <alignment horizontal="center" vertical="center"/>
    </xf>
    <xf numFmtId="165" fontId="10" fillId="0" borderId="66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/>
    </xf>
    <xf numFmtId="0" fontId="10" fillId="0" borderId="90" xfId="0" applyFont="1" applyFill="1" applyBorder="1" applyAlignment="1">
      <alignment/>
    </xf>
    <xf numFmtId="0" fontId="9" fillId="0" borderId="91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 wrapText="1"/>
    </xf>
    <xf numFmtId="165" fontId="10" fillId="0" borderId="95" xfId="0" applyNumberFormat="1" applyFont="1" applyFill="1" applyBorder="1" applyAlignment="1">
      <alignment horizontal="center" vertical="center" wrapText="1"/>
    </xf>
    <xf numFmtId="165" fontId="11" fillId="34" borderId="33" xfId="0" applyNumberFormat="1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165" fontId="9" fillId="34" borderId="84" xfId="0" applyNumberFormat="1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60" xfId="0" applyFont="1" applyFill="1" applyBorder="1" applyAlignment="1">
      <alignment/>
    </xf>
    <xf numFmtId="0" fontId="10" fillId="0" borderId="77" xfId="0" applyFont="1" applyFill="1" applyBorder="1" applyAlignment="1">
      <alignment/>
    </xf>
    <xf numFmtId="0" fontId="11" fillId="0" borderId="4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/>
    </xf>
    <xf numFmtId="16" fontId="10" fillId="0" borderId="54" xfId="0" applyNumberFormat="1" applyFont="1" applyFill="1" applyBorder="1" applyAlignment="1">
      <alignment horizontal="left" vertical="center"/>
    </xf>
    <xf numFmtId="165" fontId="9" fillId="34" borderId="83" xfId="0" applyNumberFormat="1" applyFont="1" applyFill="1" applyBorder="1" applyAlignment="1">
      <alignment horizontal="center" vertical="center"/>
    </xf>
    <xf numFmtId="165" fontId="9" fillId="34" borderId="39" xfId="0" applyNumberFormat="1" applyFont="1" applyFill="1" applyBorder="1" applyAlignment="1">
      <alignment horizontal="center" vertical="center"/>
    </xf>
    <xf numFmtId="165" fontId="9" fillId="34" borderId="40" xfId="0" applyNumberFormat="1" applyFont="1" applyFill="1" applyBorder="1" applyAlignment="1">
      <alignment horizontal="center" vertical="center"/>
    </xf>
    <xf numFmtId="165" fontId="9" fillId="34" borderId="78" xfId="0" applyNumberFormat="1" applyFont="1" applyFill="1" applyBorder="1" applyAlignment="1">
      <alignment horizontal="center" vertical="center"/>
    </xf>
    <xf numFmtId="165" fontId="9" fillId="34" borderId="60" xfId="0" applyNumberFormat="1" applyFont="1" applyFill="1" applyBorder="1" applyAlignment="1">
      <alignment horizontal="center" vertical="center"/>
    </xf>
    <xf numFmtId="165" fontId="9" fillId="34" borderId="81" xfId="0" applyNumberFormat="1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/>
    </xf>
    <xf numFmtId="0" fontId="10" fillId="0" borderId="73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166" fontId="11" fillId="34" borderId="73" xfId="0" applyNumberFormat="1" applyFont="1" applyFill="1" applyBorder="1" applyAlignment="1">
      <alignment horizontal="center" vertical="center" wrapText="1"/>
    </xf>
    <xf numFmtId="165" fontId="10" fillId="34" borderId="73" xfId="0" applyNumberFormat="1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/>
    </xf>
    <xf numFmtId="0" fontId="3" fillId="0" borderId="73" xfId="0" applyFont="1" applyBorder="1" applyAlignment="1">
      <alignment/>
    </xf>
    <xf numFmtId="0" fontId="4" fillId="0" borderId="73" xfId="0" applyFont="1" applyBorder="1" applyAlignment="1">
      <alignment/>
    </xf>
    <xf numFmtId="0" fontId="9" fillId="0" borderId="73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84" xfId="0" applyFont="1" applyBorder="1" applyAlignment="1">
      <alignment/>
    </xf>
    <xf numFmtId="0" fontId="9" fillId="0" borderId="84" xfId="0" applyFont="1" applyBorder="1" applyAlignment="1">
      <alignment/>
    </xf>
    <xf numFmtId="0" fontId="9" fillId="0" borderId="94" xfId="0" applyFont="1" applyBorder="1" applyAlignment="1">
      <alignment/>
    </xf>
    <xf numFmtId="0" fontId="9" fillId="0" borderId="95" xfId="0" applyFont="1" applyFill="1" applyBorder="1" applyAlignment="1">
      <alignment horizontal="center" vertical="center"/>
    </xf>
    <xf numFmtId="165" fontId="11" fillId="0" borderId="95" xfId="0" applyNumberFormat="1" applyFont="1" applyFill="1" applyBorder="1" applyAlignment="1">
      <alignment horizontal="center" vertical="center" wrapText="1"/>
    </xf>
    <xf numFmtId="165" fontId="11" fillId="0" borderId="34" xfId="0" applyNumberFormat="1" applyFont="1" applyFill="1" applyBorder="1" applyAlignment="1">
      <alignment/>
    </xf>
    <xf numFmtId="0" fontId="10" fillId="0" borderId="95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/>
    </xf>
    <xf numFmtId="166" fontId="10" fillId="0" borderId="79" xfId="0" applyNumberFormat="1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/>
    </xf>
    <xf numFmtId="0" fontId="9" fillId="0" borderId="80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166" fontId="10" fillId="0" borderId="68" xfId="0" applyNumberFormat="1" applyFont="1" applyFill="1" applyBorder="1" applyAlignment="1">
      <alignment horizontal="center" vertical="center" wrapText="1"/>
    </xf>
    <xf numFmtId="166" fontId="11" fillId="0" borderId="68" xfId="0" applyNumberFormat="1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9" fillId="0" borderId="76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wrapText="1"/>
    </xf>
    <xf numFmtId="165" fontId="10" fillId="0" borderId="63" xfId="0" applyNumberFormat="1" applyFont="1" applyFill="1" applyBorder="1" applyAlignment="1">
      <alignment horizontal="center" vertical="center" wrapText="1"/>
    </xf>
    <xf numFmtId="165" fontId="11" fillId="0" borderId="63" xfId="0" applyNumberFormat="1" applyFont="1" applyFill="1" applyBorder="1" applyAlignment="1">
      <alignment horizontal="center" vertical="center" wrapText="1"/>
    </xf>
    <xf numFmtId="49" fontId="9" fillId="0" borderId="97" xfId="0" applyNumberFormat="1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 wrapText="1"/>
    </xf>
    <xf numFmtId="165" fontId="10" fillId="0" borderId="100" xfId="0" applyNumberFormat="1" applyFont="1" applyFill="1" applyBorder="1" applyAlignment="1">
      <alignment horizontal="center" vertical="center" wrapText="1"/>
    </xf>
    <xf numFmtId="165" fontId="9" fillId="0" borderId="101" xfId="0" applyNumberFormat="1" applyFont="1" applyFill="1" applyBorder="1" applyAlignment="1">
      <alignment horizontal="center" vertical="center"/>
    </xf>
    <xf numFmtId="165" fontId="9" fillId="0" borderId="102" xfId="0" applyNumberFormat="1" applyFont="1" applyFill="1" applyBorder="1" applyAlignment="1">
      <alignment horizontal="center" vertical="center"/>
    </xf>
    <xf numFmtId="165" fontId="10" fillId="0" borderId="99" xfId="0" applyNumberFormat="1" applyFont="1" applyFill="1" applyBorder="1" applyAlignment="1">
      <alignment horizontal="center" vertical="center" wrapText="1"/>
    </xf>
    <xf numFmtId="165" fontId="10" fillId="34" borderId="46" xfId="0" applyNumberFormat="1" applyFont="1" applyFill="1" applyBorder="1" applyAlignment="1">
      <alignment horizontal="center" vertical="center" wrapText="1"/>
    </xf>
    <xf numFmtId="165" fontId="10" fillId="0" borderId="35" xfId="0" applyNumberFormat="1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left" vertical="center"/>
    </xf>
    <xf numFmtId="0" fontId="9" fillId="0" borderId="101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 wrapText="1"/>
    </xf>
    <xf numFmtId="165" fontId="10" fillId="0" borderId="101" xfId="0" applyNumberFormat="1" applyFont="1" applyFill="1" applyBorder="1" applyAlignment="1">
      <alignment horizontal="center" vertical="center" wrapText="1"/>
    </xf>
    <xf numFmtId="165" fontId="10" fillId="34" borderId="101" xfId="0" applyNumberFormat="1" applyFont="1" applyFill="1" applyBorder="1" applyAlignment="1">
      <alignment horizontal="center" vertical="center" wrapText="1"/>
    </xf>
    <xf numFmtId="165" fontId="9" fillId="34" borderId="101" xfId="0" applyNumberFormat="1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/>
    </xf>
    <xf numFmtId="0" fontId="12" fillId="0" borderId="73" xfId="0" applyFont="1" applyBorder="1" applyAlignment="1">
      <alignment/>
    </xf>
    <xf numFmtId="165" fontId="10" fillId="34" borderId="57" xfId="0" applyNumberFormat="1" applyFont="1" applyFill="1" applyBorder="1" applyAlignment="1">
      <alignment horizontal="center" vertical="center" wrapText="1"/>
    </xf>
    <xf numFmtId="165" fontId="11" fillId="34" borderId="61" xfId="0" applyNumberFormat="1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left" vertical="center"/>
    </xf>
    <xf numFmtId="165" fontId="11" fillId="0" borderId="68" xfId="0" applyNumberFormat="1" applyFont="1" applyFill="1" applyBorder="1" applyAlignment="1">
      <alignment horizontal="center" vertical="center" wrapText="1"/>
    </xf>
    <xf numFmtId="165" fontId="9" fillId="34" borderId="69" xfId="0" applyNumberFormat="1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/>
    </xf>
    <xf numFmtId="0" fontId="9" fillId="0" borderId="69" xfId="0" applyFont="1" applyBorder="1" applyAlignment="1">
      <alignment/>
    </xf>
    <xf numFmtId="0" fontId="10" fillId="0" borderId="69" xfId="0" applyFont="1" applyBorder="1" applyAlignment="1">
      <alignment/>
    </xf>
    <xf numFmtId="0" fontId="9" fillId="0" borderId="67" xfId="0" applyFont="1" applyBorder="1" applyAlignment="1">
      <alignment/>
    </xf>
    <xf numFmtId="0" fontId="3" fillId="0" borderId="64" xfId="0" applyFont="1" applyBorder="1" applyAlignment="1">
      <alignment/>
    </xf>
    <xf numFmtId="0" fontId="4" fillId="0" borderId="64" xfId="0" applyFont="1" applyBorder="1" applyAlignment="1">
      <alignment/>
    </xf>
    <xf numFmtId="0" fontId="9" fillId="0" borderId="64" xfId="0" applyFont="1" applyBorder="1" applyAlignment="1">
      <alignment/>
    </xf>
    <xf numFmtId="0" fontId="10" fillId="0" borderId="64" xfId="0" applyFont="1" applyBorder="1" applyAlignment="1">
      <alignment/>
    </xf>
    <xf numFmtId="0" fontId="9" fillId="0" borderId="62" xfId="0" applyFont="1" applyBorder="1" applyAlignment="1">
      <alignment/>
    </xf>
    <xf numFmtId="166" fontId="10" fillId="34" borderId="73" xfId="0" applyNumberFormat="1" applyFont="1" applyFill="1" applyBorder="1" applyAlignment="1">
      <alignment horizontal="center" vertical="center" wrapText="1"/>
    </xf>
    <xf numFmtId="165" fontId="10" fillId="0" borderId="73" xfId="0" applyNumberFormat="1" applyFont="1" applyFill="1" applyBorder="1" applyAlignment="1">
      <alignment horizontal="center" vertical="center" wrapText="1"/>
    </xf>
    <xf numFmtId="165" fontId="9" fillId="34" borderId="32" xfId="0" applyNumberFormat="1" applyFont="1" applyFill="1" applyBorder="1" applyAlignment="1">
      <alignment horizontal="center" vertical="center"/>
    </xf>
    <xf numFmtId="165" fontId="10" fillId="34" borderId="103" xfId="0" applyNumberFormat="1" applyFont="1" applyFill="1" applyBorder="1" applyAlignment="1">
      <alignment horizontal="center" vertical="center" wrapText="1"/>
    </xf>
    <xf numFmtId="166" fontId="11" fillId="34" borderId="54" xfId="0" applyNumberFormat="1" applyFont="1" applyFill="1" applyBorder="1" applyAlignment="1">
      <alignment horizontal="center" vertical="center" wrapText="1"/>
    </xf>
    <xf numFmtId="1" fontId="11" fillId="34" borderId="54" xfId="0" applyNumberFormat="1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9" fillId="34" borderId="54" xfId="0" applyFont="1" applyFill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165" fontId="6" fillId="0" borderId="54" xfId="0" applyNumberFormat="1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166" fontId="10" fillId="34" borderId="21" xfId="0" applyNumberFormat="1" applyFont="1" applyFill="1" applyBorder="1" applyAlignment="1">
      <alignment horizontal="center" vertical="center" wrapText="1"/>
    </xf>
    <xf numFmtId="166" fontId="10" fillId="34" borderId="16" xfId="0" applyNumberFormat="1" applyFont="1" applyFill="1" applyBorder="1" applyAlignment="1">
      <alignment horizontal="center" vertical="center" wrapText="1"/>
    </xf>
    <xf numFmtId="0" fontId="4" fillId="35" borderId="60" xfId="0" applyFont="1" applyFill="1" applyBorder="1" applyAlignment="1">
      <alignment horizontal="center"/>
    </xf>
    <xf numFmtId="0" fontId="4" fillId="35" borderId="77" xfId="0" applyFont="1" applyFill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165" fontId="9" fillId="35" borderId="35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165" fontId="9" fillId="34" borderId="52" xfId="0" applyNumberFormat="1" applyFont="1" applyFill="1" applyBorder="1" applyAlignment="1">
      <alignment horizontal="center" vertical="center"/>
    </xf>
    <xf numFmtId="165" fontId="9" fillId="34" borderId="85" xfId="0" applyNumberFormat="1" applyFont="1" applyFill="1" applyBorder="1" applyAlignment="1">
      <alignment horizontal="center" vertical="center"/>
    </xf>
    <xf numFmtId="166" fontId="9" fillId="34" borderId="39" xfId="0" applyNumberFormat="1" applyFont="1" applyFill="1" applyBorder="1" applyAlignment="1">
      <alignment horizontal="center" vertical="center"/>
    </xf>
    <xf numFmtId="165" fontId="9" fillId="34" borderId="76" xfId="0" applyNumberFormat="1" applyFont="1" applyFill="1" applyBorder="1" applyAlignment="1">
      <alignment horizontal="center" vertical="center"/>
    </xf>
    <xf numFmtId="165" fontId="9" fillId="34" borderId="60" xfId="0" applyNumberFormat="1" applyFont="1" applyFill="1" applyBorder="1" applyAlignment="1">
      <alignment horizontal="center"/>
    </xf>
    <xf numFmtId="1" fontId="11" fillId="34" borderId="60" xfId="0" applyNumberFormat="1" applyFont="1" applyFill="1" applyBorder="1" applyAlignment="1">
      <alignment horizontal="center"/>
    </xf>
    <xf numFmtId="0" fontId="11" fillId="0" borderId="54" xfId="0" applyFont="1" applyFill="1" applyBorder="1" applyAlignment="1">
      <alignment/>
    </xf>
    <xf numFmtId="165" fontId="11" fillId="0" borderId="54" xfId="0" applyNumberFormat="1" applyFont="1" applyFill="1" applyBorder="1" applyAlignment="1">
      <alignment/>
    </xf>
    <xf numFmtId="166" fontId="9" fillId="34" borderId="54" xfId="0" applyNumberFormat="1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1" fontId="10" fillId="34" borderId="54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165" fontId="9" fillId="0" borderId="31" xfId="0" applyNumberFormat="1" applyFont="1" applyFill="1" applyBorder="1" applyAlignment="1">
      <alignment horizontal="center" vertical="center"/>
    </xf>
    <xf numFmtId="49" fontId="9" fillId="34" borderId="54" xfId="0" applyNumberFormat="1" applyFont="1" applyFill="1" applyBorder="1" applyAlignment="1">
      <alignment horizontal="center" vertical="center"/>
    </xf>
    <xf numFmtId="165" fontId="3" fillId="32" borderId="54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/>
    </xf>
    <xf numFmtId="0" fontId="9" fillId="0" borderId="48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left" vertical="center"/>
    </xf>
    <xf numFmtId="0" fontId="9" fillId="34" borderId="21" xfId="0" applyFont="1" applyFill="1" applyBorder="1" applyAlignment="1">
      <alignment horizontal="center" vertical="center" wrapText="1"/>
    </xf>
    <xf numFmtId="165" fontId="10" fillId="34" borderId="65" xfId="0" applyNumberFormat="1" applyFont="1" applyFill="1" applyBorder="1" applyAlignment="1">
      <alignment horizontal="center" vertical="center" wrapText="1"/>
    </xf>
    <xf numFmtId="0" fontId="12" fillId="0" borderId="54" xfId="0" applyFont="1" applyBorder="1" applyAlignment="1">
      <alignment/>
    </xf>
    <xf numFmtId="166" fontId="9" fillId="34" borderId="60" xfId="0" applyNumberFormat="1" applyFont="1" applyFill="1" applyBorder="1" applyAlignment="1">
      <alignment horizontal="center" vertical="center"/>
    </xf>
    <xf numFmtId="49" fontId="9" fillId="34" borderId="73" xfId="0" applyNumberFormat="1" applyFont="1" applyFill="1" applyBorder="1" applyAlignment="1">
      <alignment horizontal="center" vertical="center"/>
    </xf>
    <xf numFmtId="49" fontId="9" fillId="34" borderId="82" xfId="0" applyNumberFormat="1" applyFont="1" applyFill="1" applyBorder="1" applyAlignment="1">
      <alignment horizontal="center" vertical="center"/>
    </xf>
    <xf numFmtId="165" fontId="11" fillId="34" borderId="84" xfId="0" applyNumberFormat="1" applyFont="1" applyFill="1" applyBorder="1" applyAlignment="1">
      <alignment horizontal="center" vertical="center" wrapText="1"/>
    </xf>
    <xf numFmtId="49" fontId="9" fillId="0" borderId="84" xfId="0" applyNumberFormat="1" applyFont="1" applyFill="1" applyBorder="1" applyAlignment="1">
      <alignment horizontal="center" vertical="center"/>
    </xf>
    <xf numFmtId="165" fontId="9" fillId="34" borderId="44" xfId="0" applyNumberFormat="1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/>
    </xf>
    <xf numFmtId="0" fontId="10" fillId="0" borderId="84" xfId="0" applyFont="1" applyFill="1" applyBorder="1" applyAlignment="1">
      <alignment/>
    </xf>
    <xf numFmtId="0" fontId="10" fillId="0" borderId="94" xfId="0" applyFont="1" applyFill="1" applyBorder="1" applyAlignment="1">
      <alignment horizontal="center" vertical="center" wrapText="1"/>
    </xf>
    <xf numFmtId="165" fontId="11" fillId="34" borderId="54" xfId="0" applyNumberFormat="1" applyFont="1" applyFill="1" applyBorder="1" applyAlignment="1">
      <alignment horizontal="center" vertical="center"/>
    </xf>
    <xf numFmtId="165" fontId="11" fillId="34" borderId="46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165" fontId="11" fillId="34" borderId="60" xfId="0" applyNumberFormat="1" applyFont="1" applyFill="1" applyBorder="1" applyAlignment="1">
      <alignment horizontal="center" vertical="center" wrapText="1"/>
    </xf>
    <xf numFmtId="165" fontId="11" fillId="34" borderId="58" xfId="0" applyNumberFormat="1" applyFont="1" applyFill="1" applyBorder="1" applyAlignment="1">
      <alignment horizontal="center" vertical="center" wrapText="1"/>
    </xf>
    <xf numFmtId="165" fontId="9" fillId="34" borderId="26" xfId="0" applyNumberFormat="1" applyFont="1" applyFill="1" applyBorder="1" applyAlignment="1">
      <alignment horizontal="center" vertical="center"/>
    </xf>
    <xf numFmtId="165" fontId="9" fillId="34" borderId="41" xfId="0" applyNumberFormat="1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165" fontId="11" fillId="34" borderId="78" xfId="0" applyNumberFormat="1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165" fontId="11" fillId="34" borderId="83" xfId="0" applyNumberFormat="1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49" fontId="14" fillId="0" borderId="54" xfId="0" applyNumberFormat="1" applyFont="1" applyFill="1" applyBorder="1" applyAlignment="1">
      <alignment/>
    </xf>
    <xf numFmtId="49" fontId="15" fillId="0" borderId="54" xfId="0" applyNumberFormat="1" applyFont="1" applyFill="1" applyBorder="1" applyAlignment="1">
      <alignment/>
    </xf>
    <xf numFmtId="0" fontId="10" fillId="34" borderId="54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/>
    </xf>
    <xf numFmtId="0" fontId="15" fillId="0" borderId="54" xfId="0" applyFont="1" applyFill="1" applyBorder="1" applyAlignment="1">
      <alignment/>
    </xf>
    <xf numFmtId="0" fontId="14" fillId="0" borderId="54" xfId="0" applyFont="1" applyFill="1" applyBorder="1" applyAlignment="1">
      <alignment/>
    </xf>
    <xf numFmtId="49" fontId="4" fillId="35" borderId="54" xfId="0" applyNumberFormat="1" applyFont="1" applyFill="1" applyBorder="1" applyAlignment="1">
      <alignment/>
    </xf>
    <xf numFmtId="0" fontId="9" fillId="0" borderId="73" xfId="0" applyFont="1" applyFill="1" applyBorder="1" applyAlignment="1">
      <alignment horizontal="center"/>
    </xf>
    <xf numFmtId="0" fontId="11" fillId="34" borderId="73" xfId="0" applyFont="1" applyFill="1" applyBorder="1" applyAlignment="1">
      <alignment horizontal="center"/>
    </xf>
    <xf numFmtId="165" fontId="10" fillId="0" borderId="39" xfId="0" applyNumberFormat="1" applyFont="1" applyFill="1" applyBorder="1" applyAlignment="1">
      <alignment horizontal="center" vertical="center" wrapText="1"/>
    </xf>
    <xf numFmtId="166" fontId="10" fillId="0" borderId="39" xfId="0" applyNumberFormat="1" applyFont="1" applyFill="1" applyBorder="1" applyAlignment="1">
      <alignment horizontal="center" vertical="center" wrapText="1"/>
    </xf>
    <xf numFmtId="165" fontId="10" fillId="0" borderId="99" xfId="0" applyNumberFormat="1" applyFont="1" applyFill="1" applyBorder="1" applyAlignment="1">
      <alignment horizontal="center" vertical="center" wrapText="1"/>
    </xf>
    <xf numFmtId="165" fontId="10" fillId="0" borderId="81" xfId="0" applyNumberFormat="1" applyFont="1" applyFill="1" applyBorder="1" applyAlignment="1">
      <alignment horizontal="center" vertical="center" wrapText="1"/>
    </xf>
    <xf numFmtId="165" fontId="10" fillId="0" borderId="78" xfId="0" applyNumberFormat="1" applyFont="1" applyFill="1" applyBorder="1" applyAlignment="1">
      <alignment horizontal="center" vertical="center" wrapText="1"/>
    </xf>
    <xf numFmtId="165" fontId="10" fillId="0" borderId="60" xfId="0" applyNumberFormat="1" applyFont="1" applyFill="1" applyBorder="1" applyAlignment="1">
      <alignment horizontal="center" vertical="center" wrapText="1"/>
    </xf>
    <xf numFmtId="165" fontId="10" fillId="0" borderId="58" xfId="0" applyNumberFormat="1" applyFont="1" applyFill="1" applyBorder="1" applyAlignment="1">
      <alignment horizontal="center" vertical="center" wrapText="1"/>
    </xf>
    <xf numFmtId="165" fontId="10" fillId="0" borderId="41" xfId="0" applyNumberFormat="1" applyFont="1" applyFill="1" applyBorder="1" applyAlignment="1">
      <alignment horizontal="center" vertical="center" wrapText="1"/>
    </xf>
    <xf numFmtId="165" fontId="10" fillId="0" borderId="85" xfId="0" applyNumberFormat="1" applyFont="1" applyFill="1" applyBorder="1" applyAlignment="1">
      <alignment horizontal="center" vertical="center" wrapText="1"/>
    </xf>
    <xf numFmtId="165" fontId="10" fillId="0" borderId="91" xfId="0" applyNumberFormat="1" applyFont="1" applyFill="1" applyBorder="1" applyAlignment="1">
      <alignment horizontal="center" vertical="center" wrapText="1"/>
    </xf>
    <xf numFmtId="166" fontId="10" fillId="0" borderId="52" xfId="0" applyNumberFormat="1" applyFont="1" applyFill="1" applyBorder="1" applyAlignment="1">
      <alignment horizontal="center" vertical="center" wrapText="1"/>
    </xf>
    <xf numFmtId="165" fontId="10" fillId="0" borderId="52" xfId="0" applyNumberFormat="1" applyFont="1" applyFill="1" applyBorder="1" applyAlignment="1">
      <alignment horizontal="center" vertical="center" wrapText="1"/>
    </xf>
    <xf numFmtId="165" fontId="10" fillId="0" borderId="53" xfId="0" applyNumberFormat="1" applyFont="1" applyFill="1" applyBorder="1" applyAlignment="1">
      <alignment horizontal="center" vertical="center" wrapText="1"/>
    </xf>
    <xf numFmtId="165" fontId="10" fillId="0" borderId="60" xfId="0" applyNumberFormat="1" applyFont="1" applyFill="1" applyBorder="1" applyAlignment="1">
      <alignment horizontal="center" vertical="center" wrapText="1"/>
    </xf>
    <xf numFmtId="165" fontId="10" fillId="0" borderId="83" xfId="0" applyNumberFormat="1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65" fontId="9" fillId="0" borderId="74" xfId="0" applyNumberFormat="1" applyFont="1" applyFill="1" applyBorder="1" applyAlignment="1">
      <alignment horizontal="center" vertical="center"/>
    </xf>
    <xf numFmtId="165" fontId="9" fillId="0" borderId="33" xfId="0" applyNumberFormat="1" applyFont="1" applyFill="1" applyBorder="1" applyAlignment="1">
      <alignment horizontal="center" vertical="center"/>
    </xf>
    <xf numFmtId="165" fontId="9" fillId="0" borderId="75" xfId="0" applyNumberFormat="1" applyFont="1" applyFill="1" applyBorder="1" applyAlignment="1">
      <alignment horizontal="center" vertical="center"/>
    </xf>
    <xf numFmtId="165" fontId="9" fillId="0" borderId="61" xfId="0" applyNumberFormat="1" applyFont="1" applyFill="1" applyBorder="1" applyAlignment="1">
      <alignment horizontal="center" vertical="center"/>
    </xf>
    <xf numFmtId="165" fontId="9" fillId="0" borderId="34" xfId="0" applyNumberFormat="1" applyFont="1" applyFill="1" applyBorder="1" applyAlignment="1">
      <alignment horizontal="center" vertical="center"/>
    </xf>
    <xf numFmtId="165" fontId="9" fillId="0" borderId="93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/>
    </xf>
    <xf numFmtId="165" fontId="9" fillId="0" borderId="92" xfId="0" applyNumberFormat="1" applyFont="1" applyFill="1" applyBorder="1" applyAlignment="1">
      <alignment horizontal="center" vertical="center"/>
    </xf>
    <xf numFmtId="165" fontId="9" fillId="0" borderId="3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0" fontId="10" fillId="34" borderId="57" xfId="0" applyFont="1" applyFill="1" applyBorder="1" applyAlignment="1">
      <alignment horizontal="center" vertical="center" wrapText="1"/>
    </xf>
    <xf numFmtId="165" fontId="10" fillId="0" borderId="104" xfId="0" applyNumberFormat="1" applyFont="1" applyFill="1" applyBorder="1" applyAlignment="1">
      <alignment horizontal="center" vertical="center" wrapText="1"/>
    </xf>
    <xf numFmtId="165" fontId="10" fillId="0" borderId="94" xfId="0" applyNumberFormat="1" applyFont="1" applyFill="1" applyBorder="1" applyAlignment="1">
      <alignment horizontal="center" vertical="center" wrapText="1"/>
    </xf>
    <xf numFmtId="49" fontId="14" fillId="0" borderId="54" xfId="0" applyNumberFormat="1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10" fillId="0" borderId="90" xfId="0" applyFont="1" applyFill="1" applyBorder="1" applyAlignment="1">
      <alignment horizontal="left" vertical="center"/>
    </xf>
    <xf numFmtId="1" fontId="9" fillId="34" borderId="57" xfId="0" applyNumberFormat="1" applyFont="1" applyFill="1" applyBorder="1" applyAlignment="1">
      <alignment horizontal="center" vertical="center"/>
    </xf>
    <xf numFmtId="165" fontId="9" fillId="0" borderId="54" xfId="0" applyNumberFormat="1" applyFont="1" applyFill="1" applyBorder="1" applyAlignment="1">
      <alignment horizontal="center"/>
    </xf>
    <xf numFmtId="1" fontId="9" fillId="0" borderId="54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1" fontId="9" fillId="34" borderId="54" xfId="0" applyNumberFormat="1" applyFont="1" applyFill="1" applyBorder="1" applyAlignment="1">
      <alignment horizontal="center" vertical="center"/>
    </xf>
    <xf numFmtId="49" fontId="9" fillId="34" borderId="92" xfId="0" applyNumberFormat="1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165" fontId="9" fillId="34" borderId="91" xfId="0" applyNumberFormat="1" applyFont="1" applyFill="1" applyBorder="1" applyAlignment="1">
      <alignment horizontal="center" vertical="center"/>
    </xf>
    <xf numFmtId="1" fontId="11" fillId="34" borderId="90" xfId="0" applyNumberFormat="1" applyFont="1" applyFill="1" applyBorder="1" applyAlignment="1">
      <alignment horizontal="center" vertical="center" wrapText="1"/>
    </xf>
    <xf numFmtId="1" fontId="10" fillId="0" borderId="91" xfId="0" applyNumberFormat="1" applyFont="1" applyFill="1" applyBorder="1" applyAlignment="1">
      <alignment horizontal="center" vertical="center" wrapText="1"/>
    </xf>
    <xf numFmtId="1" fontId="10" fillId="34" borderId="90" xfId="0" applyNumberFormat="1" applyFont="1" applyFill="1" applyBorder="1" applyAlignment="1">
      <alignment horizontal="center" vertical="center" wrapText="1"/>
    </xf>
    <xf numFmtId="49" fontId="8" fillId="35" borderId="54" xfId="0" applyNumberFormat="1" applyFont="1" applyFill="1" applyBorder="1" applyAlignment="1">
      <alignment/>
    </xf>
    <xf numFmtId="1" fontId="9" fillId="34" borderId="27" xfId="0" applyNumberFormat="1" applyFont="1" applyFill="1" applyBorder="1" applyAlignment="1">
      <alignment horizontal="center" vertical="center"/>
    </xf>
    <xf numFmtId="1" fontId="10" fillId="34" borderId="27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49" fontId="14" fillId="0" borderId="57" xfId="0" applyNumberFormat="1" applyFont="1" applyFill="1" applyBorder="1" applyAlignment="1">
      <alignment/>
    </xf>
    <xf numFmtId="49" fontId="15" fillId="0" borderId="57" xfId="0" applyNumberFormat="1" applyFont="1" applyFill="1" applyBorder="1" applyAlignment="1">
      <alignment/>
    </xf>
    <xf numFmtId="0" fontId="10" fillId="0" borderId="61" xfId="0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34" borderId="16" xfId="0" applyNumberFormat="1" applyFont="1" applyFill="1" applyBorder="1" applyAlignment="1">
      <alignment horizontal="center" vertical="center"/>
    </xf>
    <xf numFmtId="1" fontId="9" fillId="34" borderId="18" xfId="0" applyNumberFormat="1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65" fontId="11" fillId="34" borderId="23" xfId="0" applyNumberFormat="1" applyFont="1" applyFill="1" applyBorder="1" applyAlignment="1">
      <alignment horizontal="center" vertical="center" wrapText="1"/>
    </xf>
    <xf numFmtId="165" fontId="11" fillId="34" borderId="20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49" fontId="14" fillId="0" borderId="78" xfId="0" applyNumberFormat="1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0" fillId="34" borderId="61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65" fontId="11" fillId="34" borderId="26" xfId="0" applyNumberFormat="1" applyFont="1" applyFill="1" applyBorder="1" applyAlignment="1">
      <alignment horizontal="center" vertical="center" wrapText="1"/>
    </xf>
    <xf numFmtId="165" fontId="10" fillId="0" borderId="93" xfId="0" applyNumberFormat="1" applyFont="1" applyFill="1" applyBorder="1" applyAlignment="1">
      <alignment horizontal="center" vertical="center" wrapText="1"/>
    </xf>
    <xf numFmtId="165" fontId="10" fillId="34" borderId="93" xfId="0" applyNumberFormat="1" applyFont="1" applyFill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5" fillId="0" borderId="44" xfId="0" applyFont="1" applyBorder="1" applyAlignment="1">
      <alignment/>
    </xf>
    <xf numFmtId="0" fontId="5" fillId="0" borderId="51" xfId="0" applyFont="1" applyBorder="1" applyAlignment="1">
      <alignment/>
    </xf>
    <xf numFmtId="0" fontId="4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/>
    </xf>
    <xf numFmtId="0" fontId="5" fillId="0" borderId="67" xfId="0" applyFont="1" applyBorder="1" applyAlignment="1">
      <alignment/>
    </xf>
    <xf numFmtId="0" fontId="4" fillId="0" borderId="7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54" xfId="0" applyFont="1" applyBorder="1" applyAlignment="1">
      <alignment/>
    </xf>
    <xf numFmtId="49" fontId="4" fillId="0" borderId="54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5" fillId="0" borderId="6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34" borderId="104" xfId="0" applyFont="1" applyFill="1" applyBorder="1" applyAlignment="1">
      <alignment horizontal="center" vertical="center" wrapText="1"/>
    </xf>
    <xf numFmtId="0" fontId="0" fillId="34" borderId="44" xfId="0" applyFill="1" applyBorder="1" applyAlignment="1">
      <alignment/>
    </xf>
    <xf numFmtId="0" fontId="0" fillId="34" borderId="51" xfId="0" applyFill="1" applyBorder="1" applyAlignment="1">
      <alignment/>
    </xf>
    <xf numFmtId="49" fontId="9" fillId="0" borderId="46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0" borderId="5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9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0" fillId="0" borderId="44" xfId="0" applyFont="1" applyBorder="1" applyAlignment="1">
      <alignment/>
    </xf>
    <xf numFmtId="0" fontId="9" fillId="0" borderId="4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85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4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34" borderId="104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65" fontId="3" fillId="33" borderId="66" xfId="0" applyNumberFormat="1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/>
    </xf>
    <xf numFmtId="165" fontId="3" fillId="32" borderId="66" xfId="0" applyNumberFormat="1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165" fontId="3" fillId="32" borderId="65" xfId="0" applyNumberFormat="1" applyFont="1" applyFill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32" borderId="65" xfId="0" applyFont="1" applyFill="1" applyBorder="1" applyAlignment="1">
      <alignment horizontal="center" vertical="center"/>
    </xf>
    <xf numFmtId="165" fontId="3" fillId="32" borderId="63" xfId="0" applyNumberFormat="1" applyFont="1" applyFill="1" applyBorder="1" applyAlignment="1">
      <alignment horizontal="center" vertical="center" wrapText="1"/>
    </xf>
    <xf numFmtId="2" fontId="3" fillId="32" borderId="64" xfId="0" applyNumberFormat="1" applyFont="1" applyFill="1" applyBorder="1" applyAlignment="1">
      <alignment horizontal="center"/>
    </xf>
    <xf numFmtId="165" fontId="3" fillId="32" borderId="62" xfId="0" applyNumberFormat="1" applyFont="1" applyFill="1" applyBorder="1" applyAlignment="1">
      <alignment horizontal="center"/>
    </xf>
    <xf numFmtId="0" fontId="3" fillId="32" borderId="10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165" fontId="3" fillId="0" borderId="66" xfId="0" applyNumberFormat="1" applyFont="1" applyFill="1" applyBorder="1" applyAlignment="1">
      <alignment horizontal="center"/>
    </xf>
    <xf numFmtId="0" fontId="3" fillId="32" borderId="66" xfId="0" applyFont="1" applyFill="1" applyBorder="1" applyAlignment="1">
      <alignment horizontal="center"/>
    </xf>
    <xf numFmtId="0" fontId="3" fillId="32" borderId="66" xfId="0" applyFont="1" applyFill="1" applyBorder="1" applyAlignment="1">
      <alignment horizontal="center"/>
    </xf>
    <xf numFmtId="0" fontId="3" fillId="32" borderId="66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/>
    </xf>
    <xf numFmtId="165" fontId="3" fillId="32" borderId="63" xfId="0" applyNumberFormat="1" applyFont="1" applyFill="1" applyBorder="1" applyAlignment="1">
      <alignment horizontal="center"/>
    </xf>
    <xf numFmtId="165" fontId="3" fillId="32" borderId="64" xfId="0" applyNumberFormat="1" applyFont="1" applyFill="1" applyBorder="1" applyAlignment="1">
      <alignment horizontal="center"/>
    </xf>
    <xf numFmtId="165" fontId="3" fillId="32" borderId="75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65" fontId="3" fillId="32" borderId="66" xfId="0" applyNumberFormat="1" applyFont="1" applyFill="1" applyBorder="1" applyAlignment="1">
      <alignment horizontal="center"/>
    </xf>
    <xf numFmtId="2" fontId="3" fillId="32" borderId="65" xfId="0" applyNumberFormat="1" applyFont="1" applyFill="1" applyBorder="1" applyAlignment="1">
      <alignment horizontal="center"/>
    </xf>
    <xf numFmtId="165" fontId="4" fillId="0" borderId="65" xfId="0" applyNumberFormat="1" applyFont="1" applyBorder="1" applyAlignment="1">
      <alignment horizontal="center"/>
    </xf>
    <xf numFmtId="165" fontId="4" fillId="35" borderId="6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9"/>
  <sheetViews>
    <sheetView zoomScale="75" zoomScaleNormal="75" zoomScalePageLayoutView="0" workbookViewId="0" topLeftCell="A1">
      <pane xSplit="18" ySplit="6" topLeftCell="S68" activePane="bottomRight" state="frozen"/>
      <selection pane="topLeft" activeCell="A1" sqref="A1"/>
      <selection pane="topRight" activeCell="S1" sqref="S1"/>
      <selection pane="bottomLeft" activeCell="A7" sqref="A7"/>
      <selection pane="bottomRight" activeCell="H6" sqref="H6:J84"/>
    </sheetView>
  </sheetViews>
  <sheetFormatPr defaultColWidth="8.875" defaultRowHeight="12.75"/>
  <cols>
    <col min="1" max="1" width="5.875" style="1" customWidth="1"/>
    <col min="2" max="2" width="60.125" style="1" customWidth="1"/>
    <col min="3" max="3" width="8.875" style="1" customWidth="1"/>
    <col min="4" max="4" width="10.375" style="219" customWidth="1"/>
    <col min="5" max="5" width="9.875" style="219" bestFit="1" customWidth="1"/>
    <col min="6" max="6" width="8.625" style="1" customWidth="1"/>
    <col min="7" max="7" width="8.25390625" style="1" customWidth="1"/>
    <col min="8" max="8" width="9.875" style="1" bestFit="1" customWidth="1"/>
    <col min="9" max="9" width="8.875" style="1" customWidth="1"/>
    <col min="10" max="10" width="13.625" style="1" customWidth="1"/>
    <col min="11" max="12" width="7.875" style="219" customWidth="1"/>
    <col min="13" max="13" width="8.25390625" style="1" customWidth="1"/>
    <col min="14" max="14" width="9.75390625" style="219" customWidth="1"/>
    <col min="15" max="15" width="9.875" style="1" customWidth="1"/>
    <col min="16" max="16" width="7.625" style="219" customWidth="1"/>
    <col min="17" max="17" width="8.875" style="1" customWidth="1"/>
    <col min="18" max="18" width="10.625" style="1" customWidth="1"/>
    <col min="19" max="19" width="9.375" style="1" customWidth="1"/>
    <col min="20" max="20" width="9.00390625" style="1" customWidth="1"/>
    <col min="21" max="21" width="7.625" style="219" customWidth="1"/>
    <col min="22" max="22" width="7.625" style="1" customWidth="1"/>
    <col min="23" max="23" width="7.625" style="219" customWidth="1"/>
    <col min="24" max="24" width="7.625" style="1" customWidth="1"/>
    <col min="25" max="16384" width="8.875" style="1" customWidth="1"/>
  </cols>
  <sheetData>
    <row r="2" spans="1:24" ht="15.75">
      <c r="A2" s="3"/>
      <c r="D2" s="2"/>
      <c r="E2" s="2"/>
      <c r="F2" s="4"/>
      <c r="G2" s="4"/>
      <c r="H2" s="4"/>
      <c r="I2" s="4"/>
      <c r="J2" s="4"/>
      <c r="K2" s="2"/>
      <c r="L2" s="2"/>
      <c r="M2" s="4"/>
      <c r="N2" s="2"/>
      <c r="O2" s="4"/>
      <c r="P2" s="2"/>
      <c r="Q2" s="4"/>
      <c r="R2" s="4"/>
      <c r="S2" s="4"/>
      <c r="T2" s="4"/>
      <c r="U2" s="2"/>
      <c r="V2" s="4"/>
      <c r="W2" s="2"/>
      <c r="X2" s="4"/>
    </row>
    <row r="3" spans="1:23" ht="16.5" thickBot="1">
      <c r="A3" s="1051" t="s">
        <v>188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"/>
    </row>
    <row r="4" spans="1:24" ht="36.75" customHeight="1" thickBot="1">
      <c r="A4" s="1052" t="s">
        <v>0</v>
      </c>
      <c r="B4" s="1055" t="s">
        <v>1</v>
      </c>
      <c r="C4" s="1055" t="s">
        <v>2</v>
      </c>
      <c r="D4" s="1058" t="s">
        <v>159</v>
      </c>
      <c r="E4" s="1047" t="s">
        <v>131</v>
      </c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50"/>
      <c r="R4" s="1043" t="s">
        <v>134</v>
      </c>
      <c r="S4" s="1062"/>
      <c r="T4" s="1044"/>
      <c r="U4" s="1043" t="s">
        <v>100</v>
      </c>
      <c r="V4" s="1044"/>
      <c r="W4" s="1043" t="s">
        <v>132</v>
      </c>
      <c r="X4" s="1044"/>
    </row>
    <row r="5" spans="1:24" ht="138.75" customHeight="1" thickBot="1">
      <c r="A5" s="1053"/>
      <c r="B5" s="1056"/>
      <c r="C5" s="1056"/>
      <c r="D5" s="1059"/>
      <c r="E5" s="1047" t="s">
        <v>157</v>
      </c>
      <c r="F5" s="1048"/>
      <c r="G5" s="1049"/>
      <c r="H5" s="1047" t="s">
        <v>156</v>
      </c>
      <c r="I5" s="1048"/>
      <c r="J5" s="1049"/>
      <c r="K5" s="1047" t="s">
        <v>158</v>
      </c>
      <c r="L5" s="1048"/>
      <c r="M5" s="1049"/>
      <c r="N5" s="1047" t="s">
        <v>154</v>
      </c>
      <c r="O5" s="1050"/>
      <c r="P5" s="1047" t="s">
        <v>155</v>
      </c>
      <c r="Q5" s="1050"/>
      <c r="R5" s="1045"/>
      <c r="S5" s="1063"/>
      <c r="T5" s="1046"/>
      <c r="U5" s="1045"/>
      <c r="V5" s="1046"/>
      <c r="W5" s="1045"/>
      <c r="X5" s="1046"/>
    </row>
    <row r="6" spans="1:24" ht="16.5" thickBot="1">
      <c r="A6" s="1054"/>
      <c r="B6" s="1057"/>
      <c r="C6" s="1057"/>
      <c r="D6" s="1060"/>
      <c r="E6" s="5" t="s">
        <v>3</v>
      </c>
      <c r="F6" s="6" t="s">
        <v>4</v>
      </c>
      <c r="G6" s="1128" t="s">
        <v>5</v>
      </c>
      <c r="H6" s="5" t="s">
        <v>6</v>
      </c>
      <c r="I6" s="6" t="s">
        <v>4</v>
      </c>
      <c r="J6" s="6" t="s">
        <v>5</v>
      </c>
      <c r="K6" s="1129" t="s">
        <v>6</v>
      </c>
      <c r="L6" s="6" t="s">
        <v>4</v>
      </c>
      <c r="M6" s="6" t="s">
        <v>5</v>
      </c>
      <c r="N6" s="5" t="s">
        <v>6</v>
      </c>
      <c r="O6" s="7" t="s">
        <v>7</v>
      </c>
      <c r="P6" s="8" t="s">
        <v>6</v>
      </c>
      <c r="Q6" s="7" t="s">
        <v>5</v>
      </c>
      <c r="R6" s="5" t="s">
        <v>6</v>
      </c>
      <c r="S6" s="9" t="s">
        <v>149</v>
      </c>
      <c r="T6" s="10" t="s">
        <v>8</v>
      </c>
      <c r="U6" s="5" t="s">
        <v>6</v>
      </c>
      <c r="V6" s="10" t="s">
        <v>8</v>
      </c>
      <c r="W6" s="5" t="s">
        <v>6</v>
      </c>
      <c r="X6" s="10" t="s">
        <v>8</v>
      </c>
    </row>
    <row r="7" spans="1:24" ht="16.5" thickTop="1">
      <c r="A7" s="291" t="s">
        <v>73</v>
      </c>
      <c r="B7" s="288" t="s">
        <v>82</v>
      </c>
      <c r="C7" s="289" t="s">
        <v>11</v>
      </c>
      <c r="D7" s="296">
        <f aca="true" t="shared" si="0" ref="D7:D71">E7+H7+K7+N7+P7+R7+U7+W7</f>
        <v>40.263000000000005</v>
      </c>
      <c r="E7" s="296">
        <f>F7+G7</f>
        <v>0</v>
      </c>
      <c r="F7" s="290">
        <f>F10+F16+F27+F29+F32+F35+F37+F39+F41+F43+F45+F47+F49+F51+F53+F55+F57</f>
        <v>0</v>
      </c>
      <c r="G7" s="314">
        <f>G10+G16+G27+G29+G32+G35+G37+G39+G41+G43+G45+G47+G49+G51+G53+G55+G57</f>
        <v>0</v>
      </c>
      <c r="H7" s="297">
        <f>H10+H16+H27+H29+H32+H35+H37+H39+H41+H43+H45+H47+H49+H51+H53+H55+H57</f>
        <v>40.263000000000005</v>
      </c>
      <c r="I7" s="290">
        <f>I10+I16+I27+I29+I32+I35+I37+I39+I41+I43+I45+I47+I49+I51+I53+I55+I57</f>
        <v>0</v>
      </c>
      <c r="J7" s="290">
        <f>J10+J16+J27+J29+J32+J35+J37+J39+J41+J43+J45+J47+J49+J51+J53+J55+J57</f>
        <v>40.263000000000005</v>
      </c>
      <c r="K7" s="1142">
        <f aca="true" t="shared" si="1" ref="K7:X7">K10+K27+K29+K32+K35+K37+K39+K41+K43+K45+K47+K49+K51+K53+K55+K57</f>
        <v>0</v>
      </c>
      <c r="L7" s="290">
        <f t="shared" si="1"/>
        <v>0</v>
      </c>
      <c r="M7" s="290">
        <f t="shared" si="1"/>
        <v>0</v>
      </c>
      <c r="N7" s="290">
        <f t="shared" si="1"/>
        <v>0</v>
      </c>
      <c r="O7" s="290">
        <f t="shared" si="1"/>
        <v>0</v>
      </c>
      <c r="P7" s="290">
        <f t="shared" si="1"/>
        <v>0</v>
      </c>
      <c r="Q7" s="290">
        <f t="shared" si="1"/>
        <v>0</v>
      </c>
      <c r="R7" s="290">
        <f t="shared" si="1"/>
        <v>0</v>
      </c>
      <c r="S7" s="290">
        <f t="shared" si="1"/>
        <v>0</v>
      </c>
      <c r="T7" s="290">
        <f t="shared" si="1"/>
        <v>0</v>
      </c>
      <c r="U7" s="290">
        <f t="shared" si="1"/>
        <v>0</v>
      </c>
      <c r="V7" s="290">
        <f t="shared" si="1"/>
        <v>0</v>
      </c>
      <c r="W7" s="290">
        <f t="shared" si="1"/>
        <v>0</v>
      </c>
      <c r="X7" s="290">
        <f t="shared" si="1"/>
        <v>0</v>
      </c>
    </row>
    <row r="8" spans="1:24" s="18" customFormat="1" ht="15.75">
      <c r="A8" s="293"/>
      <c r="B8" s="294"/>
      <c r="C8" s="222" t="s">
        <v>163</v>
      </c>
      <c r="D8" s="17">
        <f t="shared" si="0"/>
        <v>0</v>
      </c>
      <c r="E8" s="17"/>
      <c r="F8" s="295"/>
      <c r="G8" s="308"/>
      <c r="H8" s="17">
        <f>I8+J8</f>
        <v>0</v>
      </c>
      <c r="I8" s="295"/>
      <c r="J8" s="1131"/>
      <c r="K8" s="311"/>
      <c r="L8" s="295"/>
      <c r="M8" s="295"/>
      <c r="N8" s="17"/>
      <c r="O8" s="295"/>
      <c r="P8" s="17">
        <f>Q8+R8</f>
        <v>0</v>
      </c>
      <c r="Q8" s="295"/>
      <c r="R8" s="17">
        <f>S8+T8</f>
        <v>0</v>
      </c>
      <c r="S8" s="295"/>
      <c r="T8" s="295"/>
      <c r="U8" s="17">
        <f>V8+W8</f>
        <v>0</v>
      </c>
      <c r="V8" s="295"/>
      <c r="W8" s="17">
        <f>X8+Y8</f>
        <v>0</v>
      </c>
      <c r="X8" s="295"/>
    </row>
    <row r="9" spans="1:24" s="18" customFormat="1" ht="15.75">
      <c r="A9" s="292">
        <v>1</v>
      </c>
      <c r="B9" s="15" t="s">
        <v>83</v>
      </c>
      <c r="C9" s="16" t="s">
        <v>9</v>
      </c>
      <c r="D9" s="17">
        <f t="shared" si="0"/>
        <v>0</v>
      </c>
      <c r="E9" s="17"/>
      <c r="F9" s="17"/>
      <c r="G9" s="234"/>
      <c r="H9" s="17">
        <f>H11+H13</f>
        <v>0</v>
      </c>
      <c r="I9" s="17"/>
      <c r="J9" s="17"/>
      <c r="K9" s="311"/>
      <c r="L9" s="17"/>
      <c r="M9" s="17"/>
      <c r="N9" s="17"/>
      <c r="O9" s="17"/>
      <c r="P9" s="17">
        <f aca="true" t="shared" si="2" ref="P9:X10">P11+P13</f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7">
        <f t="shared" si="2"/>
        <v>0</v>
      </c>
    </row>
    <row r="10" spans="1:24" s="18" customFormat="1" ht="15.75">
      <c r="A10" s="221"/>
      <c r="B10" s="19" t="s">
        <v>10</v>
      </c>
      <c r="C10" s="20" t="s">
        <v>11</v>
      </c>
      <c r="D10" s="17">
        <f t="shared" si="0"/>
        <v>0</v>
      </c>
      <c r="E10" s="17"/>
      <c r="F10" s="21"/>
      <c r="G10" s="236"/>
      <c r="H10" s="21">
        <f>H12+H14</f>
        <v>0</v>
      </c>
      <c r="I10" s="21"/>
      <c r="J10" s="21"/>
      <c r="K10" s="190"/>
      <c r="L10" s="21"/>
      <c r="M10" s="21"/>
      <c r="N10" s="21"/>
      <c r="O10" s="21"/>
      <c r="P10" s="21">
        <f t="shared" si="2"/>
        <v>0</v>
      </c>
      <c r="Q10" s="21">
        <f t="shared" si="2"/>
        <v>0</v>
      </c>
      <c r="R10" s="21">
        <f t="shared" si="2"/>
        <v>0</v>
      </c>
      <c r="S10" s="21">
        <f t="shared" si="2"/>
        <v>0</v>
      </c>
      <c r="T10" s="21">
        <f t="shared" si="2"/>
        <v>0</v>
      </c>
      <c r="U10" s="21">
        <f t="shared" si="2"/>
        <v>0</v>
      </c>
      <c r="V10" s="21">
        <f t="shared" si="2"/>
        <v>0</v>
      </c>
      <c r="W10" s="21">
        <f t="shared" si="2"/>
        <v>0</v>
      </c>
      <c r="X10" s="21">
        <f t="shared" si="2"/>
        <v>0</v>
      </c>
    </row>
    <row r="11" spans="1:24" s="18" customFormat="1" ht="15.75">
      <c r="A11" s="221" t="s">
        <v>12</v>
      </c>
      <c r="B11" s="19" t="s">
        <v>13</v>
      </c>
      <c r="C11" s="20" t="s">
        <v>9</v>
      </c>
      <c r="D11" s="17">
        <f t="shared" si="0"/>
        <v>0</v>
      </c>
      <c r="E11" s="17"/>
      <c r="F11" s="22"/>
      <c r="G11" s="23"/>
      <c r="H11" s="24">
        <f>I11+J11</f>
        <v>0</v>
      </c>
      <c r="I11" s="24"/>
      <c r="J11" s="22"/>
      <c r="K11" s="195"/>
      <c r="L11" s="24"/>
      <c r="M11" s="22"/>
      <c r="N11" s="24"/>
      <c r="O11" s="22"/>
      <c r="P11" s="24"/>
      <c r="Q11" s="22"/>
      <c r="R11" s="22"/>
      <c r="S11" s="22"/>
      <c r="T11" s="22"/>
      <c r="U11" s="24"/>
      <c r="V11" s="25"/>
      <c r="W11" s="24"/>
      <c r="X11" s="25"/>
    </row>
    <row r="12" spans="1:24" s="18" customFormat="1" ht="15.75">
      <c r="A12" s="221"/>
      <c r="B12" s="19"/>
      <c r="C12" s="20" t="s">
        <v>11</v>
      </c>
      <c r="D12" s="17">
        <f t="shared" si="0"/>
        <v>0</v>
      </c>
      <c r="E12" s="17"/>
      <c r="F12" s="22"/>
      <c r="G12" s="23"/>
      <c r="H12" s="24">
        <f aca="true" t="shared" si="3" ref="H12:H57">I12+J12</f>
        <v>0</v>
      </c>
      <c r="I12" s="24"/>
      <c r="J12" s="22"/>
      <c r="K12" s="195"/>
      <c r="L12" s="24"/>
      <c r="M12" s="22"/>
      <c r="N12" s="24"/>
      <c r="O12" s="22"/>
      <c r="P12" s="24"/>
      <c r="Q12" s="22"/>
      <c r="R12" s="22"/>
      <c r="S12" s="22"/>
      <c r="T12" s="22"/>
      <c r="U12" s="24"/>
      <c r="V12" s="25"/>
      <c r="W12" s="24"/>
      <c r="X12" s="25"/>
    </row>
    <row r="13" spans="1:24" s="18" customFormat="1" ht="15.75">
      <c r="A13" s="221" t="s">
        <v>14</v>
      </c>
      <c r="B13" s="19" t="s">
        <v>15</v>
      </c>
      <c r="C13" s="20" t="s">
        <v>9</v>
      </c>
      <c r="D13" s="17">
        <f t="shared" si="0"/>
        <v>0</v>
      </c>
      <c r="E13" s="17"/>
      <c r="F13" s="22"/>
      <c r="G13" s="23"/>
      <c r="H13" s="24">
        <f t="shared" si="3"/>
        <v>0</v>
      </c>
      <c r="I13" s="24"/>
      <c r="J13" s="22"/>
      <c r="K13" s="195"/>
      <c r="L13" s="24"/>
      <c r="M13" s="22"/>
      <c r="N13" s="24"/>
      <c r="O13" s="22"/>
      <c r="P13" s="24"/>
      <c r="Q13" s="22"/>
      <c r="R13" s="22"/>
      <c r="S13" s="22"/>
      <c r="T13" s="22"/>
      <c r="U13" s="24"/>
      <c r="V13" s="25"/>
      <c r="W13" s="24"/>
      <c r="X13" s="25"/>
    </row>
    <row r="14" spans="1:24" s="18" customFormat="1" ht="16.5" thickBot="1">
      <c r="A14" s="221"/>
      <c r="B14" s="26"/>
      <c r="C14" s="27" t="s">
        <v>11</v>
      </c>
      <c r="D14" s="28">
        <f t="shared" si="0"/>
        <v>0</v>
      </c>
      <c r="E14" s="28"/>
      <c r="F14" s="36"/>
      <c r="G14" s="37"/>
      <c r="H14" s="38">
        <f t="shared" si="3"/>
        <v>0</v>
      </c>
      <c r="I14" s="38"/>
      <c r="J14" s="22"/>
      <c r="K14" s="138"/>
      <c r="L14" s="38"/>
      <c r="M14" s="36"/>
      <c r="N14" s="38"/>
      <c r="O14" s="36"/>
      <c r="P14" s="38"/>
      <c r="Q14" s="36"/>
      <c r="R14" s="36"/>
      <c r="S14" s="36"/>
      <c r="T14" s="36"/>
      <c r="U14" s="38"/>
      <c r="V14" s="39"/>
      <c r="W14" s="38"/>
      <c r="X14" s="39"/>
    </row>
    <row r="15" spans="1:24" s="18" customFormat="1" ht="16.5" thickBot="1">
      <c r="A15" s="222" t="s">
        <v>16</v>
      </c>
      <c r="B15" s="223" t="s">
        <v>162</v>
      </c>
      <c r="C15" s="222" t="s">
        <v>163</v>
      </c>
      <c r="D15" s="28">
        <f t="shared" si="0"/>
        <v>0</v>
      </c>
      <c r="E15" s="233"/>
      <c r="F15" s="243"/>
      <c r="G15" s="309"/>
      <c r="H15" s="1143">
        <f t="shared" si="3"/>
        <v>0</v>
      </c>
      <c r="I15" s="244"/>
      <c r="J15" s="1132"/>
      <c r="K15" s="312"/>
      <c r="L15" s="244"/>
      <c r="M15" s="243"/>
      <c r="N15" s="244"/>
      <c r="O15" s="243"/>
      <c r="P15" s="244"/>
      <c r="Q15" s="243"/>
      <c r="R15" s="243"/>
      <c r="S15" s="243"/>
      <c r="T15" s="243"/>
      <c r="U15" s="244"/>
      <c r="V15" s="243"/>
      <c r="W15" s="244"/>
      <c r="X15" s="243"/>
    </row>
    <row r="16" spans="1:24" s="18" customFormat="1" ht="16.5" thickBot="1">
      <c r="A16" s="222"/>
      <c r="B16" s="224" t="s">
        <v>164</v>
      </c>
      <c r="C16" s="225" t="s">
        <v>11</v>
      </c>
      <c r="D16" s="28">
        <f t="shared" si="0"/>
        <v>0</v>
      </c>
      <c r="E16" s="233"/>
      <c r="F16" s="243"/>
      <c r="G16" s="309"/>
      <c r="H16" s="1143">
        <f t="shared" si="3"/>
        <v>0</v>
      </c>
      <c r="I16" s="244"/>
      <c r="J16" s="1144"/>
      <c r="K16" s="312"/>
      <c r="L16" s="244"/>
      <c r="M16" s="243"/>
      <c r="N16" s="244"/>
      <c r="O16" s="243"/>
      <c r="P16" s="244"/>
      <c r="Q16" s="243"/>
      <c r="R16" s="243"/>
      <c r="S16" s="243"/>
      <c r="T16" s="243"/>
      <c r="U16" s="244"/>
      <c r="V16" s="243"/>
      <c r="W16" s="244"/>
      <c r="X16" s="243"/>
    </row>
    <row r="17" spans="1:24" s="18" customFormat="1" ht="16.5" thickBot="1">
      <c r="A17" s="222" t="s">
        <v>165</v>
      </c>
      <c r="B17" s="225" t="s">
        <v>166</v>
      </c>
      <c r="C17" s="225" t="s">
        <v>167</v>
      </c>
      <c r="D17" s="28">
        <f t="shared" si="0"/>
        <v>0</v>
      </c>
      <c r="E17" s="233"/>
      <c r="F17" s="243"/>
      <c r="G17" s="309"/>
      <c r="H17" s="1143">
        <f t="shared" si="3"/>
        <v>0</v>
      </c>
      <c r="I17" s="244"/>
      <c r="J17" s="1132"/>
      <c r="K17" s="312"/>
      <c r="L17" s="244"/>
      <c r="M17" s="243"/>
      <c r="N17" s="244"/>
      <c r="O17" s="243"/>
      <c r="P17" s="244"/>
      <c r="Q17" s="243"/>
      <c r="R17" s="243"/>
      <c r="S17" s="243"/>
      <c r="T17" s="243"/>
      <c r="U17" s="244"/>
      <c r="V17" s="243"/>
      <c r="W17" s="244"/>
      <c r="X17" s="243"/>
    </row>
    <row r="18" spans="1:24" s="18" customFormat="1" ht="16.5" thickBot="1">
      <c r="A18" s="222"/>
      <c r="B18" s="225"/>
      <c r="C18" s="225" t="s">
        <v>11</v>
      </c>
      <c r="D18" s="28">
        <f t="shared" si="0"/>
        <v>0</v>
      </c>
      <c r="E18" s="233"/>
      <c r="F18" s="243"/>
      <c r="G18" s="309"/>
      <c r="H18" s="1143">
        <f t="shared" si="3"/>
        <v>0</v>
      </c>
      <c r="I18" s="244"/>
      <c r="J18" s="1132"/>
      <c r="K18" s="312"/>
      <c r="L18" s="244"/>
      <c r="M18" s="243"/>
      <c r="N18" s="244"/>
      <c r="O18" s="243"/>
      <c r="P18" s="244"/>
      <c r="Q18" s="243"/>
      <c r="R18" s="243"/>
      <c r="S18" s="243"/>
      <c r="T18" s="243"/>
      <c r="U18" s="244"/>
      <c r="V18" s="243"/>
      <c r="W18" s="244"/>
      <c r="X18" s="243"/>
    </row>
    <row r="19" spans="1:24" s="18" customFormat="1" ht="16.5" thickBot="1">
      <c r="A19" s="222" t="s">
        <v>168</v>
      </c>
      <c r="B19" s="225" t="s">
        <v>169</v>
      </c>
      <c r="C19" s="225" t="s">
        <v>170</v>
      </c>
      <c r="D19" s="28">
        <f t="shared" si="0"/>
        <v>0</v>
      </c>
      <c r="E19" s="233"/>
      <c r="F19" s="243"/>
      <c r="G19" s="309"/>
      <c r="H19" s="1143">
        <f t="shared" si="3"/>
        <v>0</v>
      </c>
      <c r="I19" s="244"/>
      <c r="J19" s="1132"/>
      <c r="K19" s="312"/>
      <c r="L19" s="244"/>
      <c r="M19" s="243"/>
      <c r="N19" s="244"/>
      <c r="O19" s="243"/>
      <c r="P19" s="244"/>
      <c r="Q19" s="243"/>
      <c r="R19" s="243"/>
      <c r="S19" s="243"/>
      <c r="T19" s="243"/>
      <c r="U19" s="244"/>
      <c r="V19" s="243"/>
      <c r="W19" s="244"/>
      <c r="X19" s="243"/>
    </row>
    <row r="20" spans="1:24" s="18" customFormat="1" ht="16.5" thickBot="1">
      <c r="A20" s="222"/>
      <c r="B20" s="225" t="s">
        <v>171</v>
      </c>
      <c r="C20" s="225" t="s">
        <v>11</v>
      </c>
      <c r="D20" s="28">
        <f t="shared" si="0"/>
        <v>0</v>
      </c>
      <c r="E20" s="233"/>
      <c r="F20" s="243"/>
      <c r="G20" s="309"/>
      <c r="H20" s="1143">
        <f t="shared" si="3"/>
        <v>0</v>
      </c>
      <c r="I20" s="244"/>
      <c r="J20" s="1132"/>
      <c r="K20" s="312"/>
      <c r="L20" s="244"/>
      <c r="M20" s="243"/>
      <c r="N20" s="244"/>
      <c r="O20" s="243"/>
      <c r="P20" s="244"/>
      <c r="Q20" s="243"/>
      <c r="R20" s="243"/>
      <c r="S20" s="243"/>
      <c r="T20" s="243"/>
      <c r="U20" s="244"/>
      <c r="V20" s="243"/>
      <c r="W20" s="244"/>
      <c r="X20" s="243"/>
    </row>
    <row r="21" spans="1:24" s="18" customFormat="1" ht="16.5" thickBot="1">
      <c r="A21" s="222" t="s">
        <v>172</v>
      </c>
      <c r="B21" s="225" t="s">
        <v>173</v>
      </c>
      <c r="C21" s="225" t="s">
        <v>170</v>
      </c>
      <c r="D21" s="28">
        <f t="shared" si="0"/>
        <v>0</v>
      </c>
      <c r="E21" s="233"/>
      <c r="F21" s="243"/>
      <c r="G21" s="309"/>
      <c r="H21" s="1143">
        <f t="shared" si="3"/>
        <v>0</v>
      </c>
      <c r="I21" s="244"/>
      <c r="J21" s="1132"/>
      <c r="K21" s="312"/>
      <c r="L21" s="244"/>
      <c r="M21" s="243"/>
      <c r="N21" s="244"/>
      <c r="O21" s="243"/>
      <c r="P21" s="244"/>
      <c r="Q21" s="243"/>
      <c r="R21" s="243"/>
      <c r="S21" s="243"/>
      <c r="T21" s="243"/>
      <c r="U21" s="244"/>
      <c r="V21" s="243"/>
      <c r="W21" s="244"/>
      <c r="X21" s="243"/>
    </row>
    <row r="22" spans="1:24" s="18" customFormat="1" ht="16.5" thickBot="1">
      <c r="A22" s="222"/>
      <c r="B22" s="225" t="s">
        <v>174</v>
      </c>
      <c r="C22" s="225" t="s">
        <v>11</v>
      </c>
      <c r="D22" s="28">
        <f t="shared" si="0"/>
        <v>0</v>
      </c>
      <c r="E22" s="233"/>
      <c r="F22" s="243"/>
      <c r="G22" s="309"/>
      <c r="H22" s="1143">
        <f t="shared" si="3"/>
        <v>0</v>
      </c>
      <c r="I22" s="244"/>
      <c r="J22" s="1132"/>
      <c r="K22" s="312"/>
      <c r="L22" s="244"/>
      <c r="M22" s="243"/>
      <c r="N22" s="244"/>
      <c r="O22" s="243"/>
      <c r="P22" s="244"/>
      <c r="Q22" s="243"/>
      <c r="R22" s="243"/>
      <c r="S22" s="243"/>
      <c r="T22" s="243"/>
      <c r="U22" s="244"/>
      <c r="V22" s="243"/>
      <c r="W22" s="244"/>
      <c r="X22" s="243"/>
    </row>
    <row r="23" spans="1:24" s="18" customFormat="1" ht="16.5" thickBot="1">
      <c r="A23" s="222" t="s">
        <v>175</v>
      </c>
      <c r="B23" s="225" t="s">
        <v>176</v>
      </c>
      <c r="C23" s="225" t="s">
        <v>28</v>
      </c>
      <c r="D23" s="28">
        <f t="shared" si="0"/>
        <v>0</v>
      </c>
      <c r="E23" s="233"/>
      <c r="F23" s="243"/>
      <c r="G23" s="309"/>
      <c r="H23" s="1143">
        <f t="shared" si="3"/>
        <v>0</v>
      </c>
      <c r="I23" s="244"/>
      <c r="J23" s="1132"/>
      <c r="K23" s="312"/>
      <c r="L23" s="244"/>
      <c r="M23" s="243"/>
      <c r="N23" s="244"/>
      <c r="O23" s="243"/>
      <c r="P23" s="244"/>
      <c r="Q23" s="243"/>
      <c r="R23" s="243"/>
      <c r="S23" s="243"/>
      <c r="T23" s="243"/>
      <c r="U23" s="244"/>
      <c r="V23" s="243"/>
      <c r="W23" s="244"/>
      <c r="X23" s="243"/>
    </row>
    <row r="24" spans="1:24" s="18" customFormat="1" ht="16.5" thickBot="1">
      <c r="A24" s="222"/>
      <c r="B24" s="225"/>
      <c r="C24" s="225" t="s">
        <v>11</v>
      </c>
      <c r="D24" s="28">
        <f t="shared" si="0"/>
        <v>0</v>
      </c>
      <c r="E24" s="233"/>
      <c r="F24" s="243"/>
      <c r="G24" s="309"/>
      <c r="H24" s="1143">
        <f t="shared" si="3"/>
        <v>0</v>
      </c>
      <c r="I24" s="244"/>
      <c r="J24" s="1132"/>
      <c r="K24" s="312"/>
      <c r="L24" s="244"/>
      <c r="M24" s="243"/>
      <c r="N24" s="244"/>
      <c r="O24" s="243"/>
      <c r="P24" s="244"/>
      <c r="Q24" s="243"/>
      <c r="R24" s="243"/>
      <c r="S24" s="243"/>
      <c r="T24" s="243"/>
      <c r="U24" s="244"/>
      <c r="V24" s="243"/>
      <c r="W24" s="244"/>
      <c r="X24" s="243"/>
    </row>
    <row r="25" spans="1:24" s="18" customFormat="1" ht="16.5" thickBot="1">
      <c r="A25" s="222" t="s">
        <v>177</v>
      </c>
      <c r="B25" s="225" t="s">
        <v>178</v>
      </c>
      <c r="C25" s="225" t="s">
        <v>11</v>
      </c>
      <c r="D25" s="28">
        <f t="shared" si="0"/>
        <v>0</v>
      </c>
      <c r="E25" s="233"/>
      <c r="F25" s="243"/>
      <c r="G25" s="309"/>
      <c r="H25" s="1143">
        <f t="shared" si="3"/>
        <v>0</v>
      </c>
      <c r="I25" s="244"/>
      <c r="J25" s="1132"/>
      <c r="K25" s="312"/>
      <c r="L25" s="244"/>
      <c r="M25" s="243"/>
      <c r="N25" s="244"/>
      <c r="O25" s="243"/>
      <c r="P25" s="244"/>
      <c r="Q25" s="243"/>
      <c r="R25" s="243"/>
      <c r="S25" s="243"/>
      <c r="T25" s="243"/>
      <c r="U25" s="244"/>
      <c r="V25" s="243"/>
      <c r="W25" s="244"/>
      <c r="X25" s="243"/>
    </row>
    <row r="26" spans="1:24" s="18" customFormat="1" ht="15.75">
      <c r="A26" s="221" t="s">
        <v>18</v>
      </c>
      <c r="B26" s="15" t="s">
        <v>102</v>
      </c>
      <c r="C26" s="16" t="s">
        <v>17</v>
      </c>
      <c r="D26" s="17">
        <f t="shared" si="0"/>
        <v>0</v>
      </c>
      <c r="E26" s="234"/>
      <c r="F26" s="243"/>
      <c r="G26" s="309"/>
      <c r="H26" s="1143">
        <f t="shared" si="3"/>
        <v>0</v>
      </c>
      <c r="I26" s="244"/>
      <c r="J26" s="1132"/>
      <c r="K26" s="312"/>
      <c r="L26" s="244"/>
      <c r="M26" s="243"/>
      <c r="N26" s="244"/>
      <c r="O26" s="243"/>
      <c r="P26" s="244"/>
      <c r="Q26" s="243"/>
      <c r="R26" s="243"/>
      <c r="S26" s="243"/>
      <c r="T26" s="243"/>
      <c r="U26" s="244"/>
      <c r="V26" s="243"/>
      <c r="W26" s="244"/>
      <c r="X26" s="243"/>
    </row>
    <row r="27" spans="1:24" s="18" customFormat="1" ht="16.5" thickBot="1">
      <c r="A27" s="221"/>
      <c r="B27" s="34" t="s">
        <v>54</v>
      </c>
      <c r="C27" s="35" t="s">
        <v>11</v>
      </c>
      <c r="D27" s="28">
        <f t="shared" si="0"/>
        <v>0</v>
      </c>
      <c r="E27" s="234"/>
      <c r="F27" s="243"/>
      <c r="G27" s="309"/>
      <c r="H27" s="1143">
        <f t="shared" si="3"/>
        <v>0</v>
      </c>
      <c r="I27" s="244"/>
      <c r="J27" s="1132"/>
      <c r="K27" s="312"/>
      <c r="L27" s="244"/>
      <c r="M27" s="243"/>
      <c r="N27" s="244"/>
      <c r="O27" s="243"/>
      <c r="P27" s="244"/>
      <c r="Q27" s="243"/>
      <c r="R27" s="243"/>
      <c r="S27" s="243"/>
      <c r="T27" s="243"/>
      <c r="U27" s="244"/>
      <c r="V27" s="243"/>
      <c r="W27" s="244"/>
      <c r="X27" s="243"/>
    </row>
    <row r="28" spans="1:24" s="18" customFormat="1" ht="15.75">
      <c r="A28" s="221" t="s">
        <v>56</v>
      </c>
      <c r="B28" s="40" t="s">
        <v>66</v>
      </c>
      <c r="C28" s="41" t="s">
        <v>9</v>
      </c>
      <c r="D28" s="17">
        <f t="shared" si="0"/>
        <v>0</v>
      </c>
      <c r="E28" s="235"/>
      <c r="F28" s="243"/>
      <c r="G28" s="309"/>
      <c r="H28" s="1143">
        <f t="shared" si="3"/>
        <v>0</v>
      </c>
      <c r="I28" s="244"/>
      <c r="J28" s="1132"/>
      <c r="K28" s="312"/>
      <c r="L28" s="244"/>
      <c r="M28" s="243"/>
      <c r="N28" s="244"/>
      <c r="O28" s="243"/>
      <c r="P28" s="244"/>
      <c r="Q28" s="243"/>
      <c r="R28" s="243"/>
      <c r="S28" s="243"/>
      <c r="T28" s="243"/>
      <c r="U28" s="244"/>
      <c r="V28" s="243"/>
      <c r="W28" s="244"/>
      <c r="X28" s="243"/>
    </row>
    <row r="29" spans="1:24" s="18" customFormat="1" ht="16.5" thickBot="1">
      <c r="A29" s="221"/>
      <c r="B29" s="26"/>
      <c r="C29" s="44" t="s">
        <v>11</v>
      </c>
      <c r="D29" s="28">
        <f t="shared" si="0"/>
        <v>0</v>
      </c>
      <c r="E29" s="234"/>
      <c r="F29" s="243"/>
      <c r="G29" s="309"/>
      <c r="H29" s="1143">
        <f t="shared" si="3"/>
        <v>0</v>
      </c>
      <c r="I29" s="244"/>
      <c r="J29" s="1132"/>
      <c r="K29" s="312"/>
      <c r="L29" s="244"/>
      <c r="M29" s="243"/>
      <c r="N29" s="244"/>
      <c r="O29" s="243"/>
      <c r="P29" s="244"/>
      <c r="Q29" s="243"/>
      <c r="R29" s="243"/>
      <c r="S29" s="243"/>
      <c r="T29" s="243"/>
      <c r="U29" s="244"/>
      <c r="V29" s="243"/>
      <c r="W29" s="244"/>
      <c r="X29" s="243"/>
    </row>
    <row r="30" spans="1:24" s="18" customFormat="1" ht="15.75">
      <c r="A30" s="221" t="s">
        <v>24</v>
      </c>
      <c r="B30" s="40" t="s">
        <v>84</v>
      </c>
      <c r="C30" s="45" t="s">
        <v>9</v>
      </c>
      <c r="D30" s="17">
        <f t="shared" si="0"/>
        <v>0</v>
      </c>
      <c r="E30" s="235"/>
      <c r="F30" s="243"/>
      <c r="G30" s="309"/>
      <c r="H30" s="1143">
        <f t="shared" si="3"/>
        <v>0</v>
      </c>
      <c r="I30" s="244"/>
      <c r="J30" s="1132"/>
      <c r="K30" s="312"/>
      <c r="L30" s="244"/>
      <c r="M30" s="243"/>
      <c r="N30" s="244"/>
      <c r="O30" s="243"/>
      <c r="P30" s="244"/>
      <c r="Q30" s="243"/>
      <c r="R30" s="243"/>
      <c r="S30" s="243"/>
      <c r="T30" s="243"/>
      <c r="U30" s="244"/>
      <c r="V30" s="243"/>
      <c r="W30" s="244"/>
      <c r="X30" s="243"/>
    </row>
    <row r="31" spans="1:24" s="18" customFormat="1" ht="15.75">
      <c r="A31" s="221"/>
      <c r="B31" s="34" t="s">
        <v>71</v>
      </c>
      <c r="C31" s="20" t="s">
        <v>57</v>
      </c>
      <c r="D31" s="17">
        <f t="shared" si="0"/>
        <v>0</v>
      </c>
      <c r="E31" s="236"/>
      <c r="F31" s="243"/>
      <c r="G31" s="309"/>
      <c r="H31" s="1143">
        <f t="shared" si="3"/>
        <v>0</v>
      </c>
      <c r="I31" s="244"/>
      <c r="J31" s="1132"/>
      <c r="K31" s="312"/>
      <c r="L31" s="244"/>
      <c r="M31" s="243"/>
      <c r="N31" s="244"/>
      <c r="O31" s="243"/>
      <c r="P31" s="244"/>
      <c r="Q31" s="243"/>
      <c r="R31" s="243"/>
      <c r="S31" s="243"/>
      <c r="T31" s="243"/>
      <c r="U31" s="244"/>
      <c r="V31" s="243"/>
      <c r="W31" s="244"/>
      <c r="X31" s="243"/>
    </row>
    <row r="32" spans="1:24" s="18" customFormat="1" ht="16.5" thickBot="1">
      <c r="A32" s="221"/>
      <c r="B32" s="49"/>
      <c r="C32" s="50" t="s">
        <v>11</v>
      </c>
      <c r="D32" s="28">
        <f t="shared" si="0"/>
        <v>0</v>
      </c>
      <c r="E32" s="234"/>
      <c r="F32" s="243"/>
      <c r="G32" s="309"/>
      <c r="H32" s="1143">
        <f t="shared" si="3"/>
        <v>0</v>
      </c>
      <c r="I32" s="244"/>
      <c r="J32" s="1132"/>
      <c r="K32" s="312"/>
      <c r="L32" s="244"/>
      <c r="M32" s="243"/>
      <c r="N32" s="244"/>
      <c r="O32" s="243"/>
      <c r="P32" s="244"/>
      <c r="Q32" s="243"/>
      <c r="R32" s="243"/>
      <c r="S32" s="243"/>
      <c r="T32" s="243"/>
      <c r="U32" s="244"/>
      <c r="V32" s="243"/>
      <c r="W32" s="244"/>
      <c r="X32" s="243"/>
    </row>
    <row r="33" spans="1:24" s="18" customFormat="1" ht="15.75">
      <c r="A33" s="221" t="s">
        <v>25</v>
      </c>
      <c r="B33" s="15" t="s">
        <v>26</v>
      </c>
      <c r="C33" s="16" t="s">
        <v>9</v>
      </c>
      <c r="D33" s="17">
        <f t="shared" si="0"/>
        <v>0</v>
      </c>
      <c r="E33" s="235"/>
      <c r="F33" s="243"/>
      <c r="G33" s="309"/>
      <c r="H33" s="1143">
        <f t="shared" si="3"/>
        <v>0</v>
      </c>
      <c r="I33" s="245">
        <v>0</v>
      </c>
      <c r="J33" s="1145">
        <v>0</v>
      </c>
      <c r="K33" s="312"/>
      <c r="L33" s="244"/>
      <c r="M33" s="243"/>
      <c r="N33" s="244"/>
      <c r="O33" s="243"/>
      <c r="P33" s="244"/>
      <c r="Q33" s="243"/>
      <c r="R33" s="243"/>
      <c r="S33" s="243"/>
      <c r="T33" s="243"/>
      <c r="U33" s="244"/>
      <c r="V33" s="243"/>
      <c r="W33" s="244"/>
      <c r="X33" s="243"/>
    </row>
    <row r="34" spans="1:24" s="18" customFormat="1" ht="15.75">
      <c r="A34" s="221"/>
      <c r="B34" s="51" t="s">
        <v>69</v>
      </c>
      <c r="C34" s="20" t="s">
        <v>58</v>
      </c>
      <c r="D34" s="17">
        <f t="shared" si="0"/>
        <v>0</v>
      </c>
      <c r="E34" s="236"/>
      <c r="F34" s="243"/>
      <c r="G34" s="309"/>
      <c r="H34" s="1143">
        <f t="shared" si="3"/>
        <v>0</v>
      </c>
      <c r="I34" s="245">
        <v>0</v>
      </c>
      <c r="J34" s="1145">
        <v>0</v>
      </c>
      <c r="K34" s="312"/>
      <c r="L34" s="244"/>
      <c r="M34" s="243"/>
      <c r="N34" s="244"/>
      <c r="O34" s="243"/>
      <c r="P34" s="244"/>
      <c r="Q34" s="243"/>
      <c r="R34" s="243"/>
      <c r="S34" s="243"/>
      <c r="T34" s="243"/>
      <c r="U34" s="244"/>
      <c r="V34" s="243"/>
      <c r="W34" s="244"/>
      <c r="X34" s="243"/>
    </row>
    <row r="35" spans="1:24" s="18" customFormat="1" ht="16.5" thickBot="1">
      <c r="A35" s="221"/>
      <c r="B35" s="52"/>
      <c r="C35" s="35" t="s">
        <v>11</v>
      </c>
      <c r="D35" s="28">
        <f t="shared" si="0"/>
        <v>0</v>
      </c>
      <c r="E35" s="233"/>
      <c r="F35" s="243"/>
      <c r="G35" s="309"/>
      <c r="H35" s="1143">
        <f t="shared" si="3"/>
        <v>0</v>
      </c>
      <c r="I35" s="245">
        <v>0</v>
      </c>
      <c r="J35" s="1145">
        <v>0</v>
      </c>
      <c r="K35" s="312"/>
      <c r="L35" s="244"/>
      <c r="M35" s="243"/>
      <c r="N35" s="244"/>
      <c r="O35" s="243"/>
      <c r="P35" s="244"/>
      <c r="Q35" s="243"/>
      <c r="R35" s="243"/>
      <c r="S35" s="243"/>
      <c r="T35" s="243"/>
      <c r="U35" s="244"/>
      <c r="V35" s="243"/>
      <c r="W35" s="244"/>
      <c r="X35" s="243"/>
    </row>
    <row r="36" spans="1:24" s="18" customFormat="1" ht="16.5" thickBot="1">
      <c r="A36" s="221" t="s">
        <v>27</v>
      </c>
      <c r="B36" s="40" t="s">
        <v>114</v>
      </c>
      <c r="C36" s="41" t="s">
        <v>28</v>
      </c>
      <c r="D36" s="28">
        <f t="shared" si="0"/>
        <v>10</v>
      </c>
      <c r="E36" s="234"/>
      <c r="F36" s="243"/>
      <c r="G36" s="309"/>
      <c r="H36" s="1143">
        <f t="shared" si="3"/>
        <v>10</v>
      </c>
      <c r="I36" s="244"/>
      <c r="J36" s="1132">
        <v>10</v>
      </c>
      <c r="K36" s="312"/>
      <c r="L36" s="244"/>
      <c r="M36" s="243"/>
      <c r="N36" s="244"/>
      <c r="O36" s="243"/>
      <c r="P36" s="244"/>
      <c r="Q36" s="243"/>
      <c r="R36" s="243"/>
      <c r="S36" s="243"/>
      <c r="T36" s="243"/>
      <c r="U36" s="244"/>
      <c r="V36" s="243"/>
      <c r="W36" s="244"/>
      <c r="X36" s="243"/>
    </row>
    <row r="37" spans="1:24" s="18" customFormat="1" ht="16.5" thickBot="1">
      <c r="A37" s="221"/>
      <c r="B37" s="53" t="s">
        <v>53</v>
      </c>
      <c r="C37" s="44" t="s">
        <v>11</v>
      </c>
      <c r="D37" s="28">
        <f t="shared" si="0"/>
        <v>4.832</v>
      </c>
      <c r="E37" s="233"/>
      <c r="F37" s="243"/>
      <c r="G37" s="309"/>
      <c r="H37" s="1143">
        <f t="shared" si="3"/>
        <v>4.832</v>
      </c>
      <c r="I37" s="244"/>
      <c r="J37" s="1132">
        <v>4.832</v>
      </c>
      <c r="K37" s="312"/>
      <c r="L37" s="244"/>
      <c r="M37" s="243"/>
      <c r="N37" s="244"/>
      <c r="O37" s="243"/>
      <c r="P37" s="244"/>
      <c r="Q37" s="243"/>
      <c r="R37" s="243"/>
      <c r="S37" s="243"/>
      <c r="T37" s="243"/>
      <c r="U37" s="244"/>
      <c r="V37" s="243"/>
      <c r="W37" s="244"/>
      <c r="X37" s="243"/>
    </row>
    <row r="38" spans="1:24" s="18" customFormat="1" ht="16.5" thickBot="1">
      <c r="A38" s="221" t="s">
        <v>29</v>
      </c>
      <c r="B38" s="15" t="s">
        <v>52</v>
      </c>
      <c r="C38" s="54" t="s">
        <v>28</v>
      </c>
      <c r="D38" s="28">
        <f t="shared" si="0"/>
        <v>0</v>
      </c>
      <c r="E38" s="234"/>
      <c r="F38" s="243"/>
      <c r="G38" s="309"/>
      <c r="H38" s="1143">
        <f t="shared" si="3"/>
        <v>0</v>
      </c>
      <c r="I38" s="244"/>
      <c r="J38" s="1132"/>
      <c r="K38" s="312"/>
      <c r="L38" s="244"/>
      <c r="M38" s="243"/>
      <c r="N38" s="244"/>
      <c r="O38" s="243"/>
      <c r="P38" s="244"/>
      <c r="Q38" s="243"/>
      <c r="R38" s="243"/>
      <c r="S38" s="243"/>
      <c r="T38" s="243"/>
      <c r="U38" s="244"/>
      <c r="V38" s="243"/>
      <c r="W38" s="244"/>
      <c r="X38" s="243"/>
    </row>
    <row r="39" spans="1:24" s="18" customFormat="1" ht="16.5" thickBot="1">
      <c r="A39" s="221"/>
      <c r="B39" s="55" t="s">
        <v>51</v>
      </c>
      <c r="C39" s="56" t="s">
        <v>11</v>
      </c>
      <c r="D39" s="28">
        <f t="shared" si="0"/>
        <v>0</v>
      </c>
      <c r="E39" s="233"/>
      <c r="F39" s="243"/>
      <c r="G39" s="309"/>
      <c r="H39" s="1143">
        <f t="shared" si="3"/>
        <v>0</v>
      </c>
      <c r="I39" s="244"/>
      <c r="J39" s="1132"/>
      <c r="K39" s="312"/>
      <c r="L39" s="244"/>
      <c r="M39" s="243"/>
      <c r="N39" s="244"/>
      <c r="O39" s="243"/>
      <c r="P39" s="244"/>
      <c r="Q39" s="243"/>
      <c r="R39" s="243"/>
      <c r="S39" s="243"/>
      <c r="T39" s="243"/>
      <c r="U39" s="244"/>
      <c r="V39" s="243"/>
      <c r="W39" s="244"/>
      <c r="X39" s="243"/>
    </row>
    <row r="40" spans="1:24" s="18" customFormat="1" ht="15.75">
      <c r="A40" s="221" t="s">
        <v>31</v>
      </c>
      <c r="B40" s="40" t="s">
        <v>65</v>
      </c>
      <c r="C40" s="41" t="s">
        <v>17</v>
      </c>
      <c r="D40" s="17">
        <f t="shared" si="0"/>
        <v>0</v>
      </c>
      <c r="E40" s="234">
        <f aca="true" t="shared" si="4" ref="E40:E57">F40+G40</f>
        <v>0</v>
      </c>
      <c r="F40" s="243"/>
      <c r="G40" s="309"/>
      <c r="H40" s="1143">
        <f t="shared" si="3"/>
        <v>0</v>
      </c>
      <c r="I40" s="244"/>
      <c r="J40" s="1132"/>
      <c r="K40" s="312"/>
      <c r="L40" s="244"/>
      <c r="M40" s="243"/>
      <c r="N40" s="244"/>
      <c r="O40" s="243"/>
      <c r="P40" s="244"/>
      <c r="Q40" s="243"/>
      <c r="R40" s="243"/>
      <c r="S40" s="243"/>
      <c r="T40" s="243"/>
      <c r="U40" s="244"/>
      <c r="V40" s="243"/>
      <c r="W40" s="244"/>
      <c r="X40" s="243"/>
    </row>
    <row r="41" spans="1:24" s="18" customFormat="1" ht="16.5" thickBot="1">
      <c r="A41" s="221"/>
      <c r="B41" s="52"/>
      <c r="C41" s="56" t="s">
        <v>11</v>
      </c>
      <c r="D41" s="28">
        <f t="shared" si="0"/>
        <v>0</v>
      </c>
      <c r="E41" s="233">
        <f t="shared" si="4"/>
        <v>0</v>
      </c>
      <c r="F41" s="243"/>
      <c r="G41" s="309"/>
      <c r="H41" s="1143">
        <f t="shared" si="3"/>
        <v>0</v>
      </c>
      <c r="I41" s="244"/>
      <c r="J41" s="1132"/>
      <c r="K41" s="312"/>
      <c r="L41" s="244"/>
      <c r="M41" s="243"/>
      <c r="N41" s="244"/>
      <c r="O41" s="243"/>
      <c r="P41" s="244"/>
      <c r="Q41" s="243"/>
      <c r="R41" s="243"/>
      <c r="S41" s="243"/>
      <c r="T41" s="243"/>
      <c r="U41" s="244"/>
      <c r="V41" s="243"/>
      <c r="W41" s="244"/>
      <c r="X41" s="243"/>
    </row>
    <row r="42" spans="1:24" s="18" customFormat="1" ht="15.75">
      <c r="A42" s="221" t="s">
        <v>32</v>
      </c>
      <c r="B42" s="40" t="s">
        <v>78</v>
      </c>
      <c r="C42" s="41" t="s">
        <v>28</v>
      </c>
      <c r="D42" s="17">
        <f t="shared" si="0"/>
        <v>15</v>
      </c>
      <c r="E42" s="234">
        <f t="shared" si="4"/>
        <v>0</v>
      </c>
      <c r="F42" s="243"/>
      <c r="G42" s="309"/>
      <c r="H42" s="1143">
        <f t="shared" si="3"/>
        <v>15</v>
      </c>
      <c r="I42" s="245"/>
      <c r="J42" s="1132">
        <v>15</v>
      </c>
      <c r="K42" s="312"/>
      <c r="L42" s="244"/>
      <c r="M42" s="243"/>
      <c r="N42" s="244"/>
      <c r="O42" s="243"/>
      <c r="P42" s="244"/>
      <c r="Q42" s="243"/>
      <c r="R42" s="243"/>
      <c r="S42" s="243"/>
      <c r="T42" s="243"/>
      <c r="U42" s="244"/>
      <c r="V42" s="243"/>
      <c r="W42" s="244"/>
      <c r="X42" s="243"/>
    </row>
    <row r="43" spans="1:24" s="18" customFormat="1" ht="16.5" thickBot="1">
      <c r="A43" s="221"/>
      <c r="B43" s="57" t="s">
        <v>79</v>
      </c>
      <c r="C43" s="44" t="s">
        <v>11</v>
      </c>
      <c r="D43" s="28">
        <f t="shared" si="0"/>
        <v>25.044</v>
      </c>
      <c r="E43" s="233">
        <f t="shared" si="4"/>
        <v>0</v>
      </c>
      <c r="F43" s="243"/>
      <c r="G43" s="309"/>
      <c r="H43" s="1143">
        <f t="shared" si="3"/>
        <v>25.044</v>
      </c>
      <c r="I43" s="245"/>
      <c r="J43" s="1132">
        <v>25.044</v>
      </c>
      <c r="K43" s="312"/>
      <c r="L43" s="244"/>
      <c r="M43" s="243"/>
      <c r="N43" s="244"/>
      <c r="O43" s="243"/>
      <c r="P43" s="244"/>
      <c r="Q43" s="243"/>
      <c r="R43" s="243"/>
      <c r="S43" s="243"/>
      <c r="T43" s="243"/>
      <c r="U43" s="244"/>
      <c r="V43" s="243"/>
      <c r="W43" s="244"/>
      <c r="X43" s="243"/>
    </row>
    <row r="44" spans="1:24" s="18" customFormat="1" ht="15.75">
      <c r="A44" s="221" t="s">
        <v>34</v>
      </c>
      <c r="B44" s="40" t="s">
        <v>103</v>
      </c>
      <c r="C44" s="41" t="s">
        <v>28</v>
      </c>
      <c r="D44" s="17">
        <f t="shared" si="0"/>
        <v>0</v>
      </c>
      <c r="E44" s="234">
        <f t="shared" si="4"/>
        <v>0</v>
      </c>
      <c r="F44" s="243"/>
      <c r="G44" s="309"/>
      <c r="H44" s="1143">
        <f t="shared" si="3"/>
        <v>0</v>
      </c>
      <c r="I44" s="245">
        <v>0</v>
      </c>
      <c r="J44" s="1132"/>
      <c r="K44" s="312"/>
      <c r="L44" s="244"/>
      <c r="M44" s="243"/>
      <c r="N44" s="244"/>
      <c r="O44" s="243"/>
      <c r="P44" s="244"/>
      <c r="Q44" s="243"/>
      <c r="R44" s="243"/>
      <c r="S44" s="243"/>
      <c r="T44" s="243"/>
      <c r="U44" s="244"/>
      <c r="V44" s="243"/>
      <c r="W44" s="244"/>
      <c r="X44" s="243"/>
    </row>
    <row r="45" spans="1:24" s="18" customFormat="1" ht="16.5" thickBot="1">
      <c r="A45" s="221"/>
      <c r="B45" s="26"/>
      <c r="C45" s="44" t="s">
        <v>11</v>
      </c>
      <c r="D45" s="28">
        <f t="shared" si="0"/>
        <v>0</v>
      </c>
      <c r="E45" s="233">
        <f t="shared" si="4"/>
        <v>0</v>
      </c>
      <c r="F45" s="243"/>
      <c r="G45" s="309"/>
      <c r="H45" s="1143">
        <f t="shared" si="3"/>
        <v>0</v>
      </c>
      <c r="I45" s="245">
        <v>0</v>
      </c>
      <c r="J45" s="1132"/>
      <c r="K45" s="312"/>
      <c r="L45" s="244"/>
      <c r="M45" s="243"/>
      <c r="N45" s="244"/>
      <c r="O45" s="243"/>
      <c r="P45" s="244"/>
      <c r="Q45" s="243"/>
      <c r="R45" s="243"/>
      <c r="S45" s="243"/>
      <c r="T45" s="243"/>
      <c r="U45" s="244"/>
      <c r="V45" s="243"/>
      <c r="W45" s="244"/>
      <c r="X45" s="243"/>
    </row>
    <row r="46" spans="1:24" s="18" customFormat="1" ht="15.75">
      <c r="A46" s="221" t="s">
        <v>35</v>
      </c>
      <c r="B46" s="40" t="s">
        <v>76</v>
      </c>
      <c r="C46" s="41" t="s">
        <v>28</v>
      </c>
      <c r="D46" s="17">
        <f t="shared" si="0"/>
        <v>9</v>
      </c>
      <c r="E46" s="234">
        <f t="shared" si="4"/>
        <v>0</v>
      </c>
      <c r="F46" s="243"/>
      <c r="G46" s="309"/>
      <c r="H46" s="1143">
        <f t="shared" si="3"/>
        <v>9</v>
      </c>
      <c r="I46" s="245"/>
      <c r="J46" s="1132">
        <v>9</v>
      </c>
      <c r="K46" s="312"/>
      <c r="L46" s="244"/>
      <c r="M46" s="243"/>
      <c r="N46" s="244"/>
      <c r="O46" s="243"/>
      <c r="P46" s="244"/>
      <c r="Q46" s="243"/>
      <c r="R46" s="243"/>
      <c r="S46" s="243"/>
      <c r="T46" s="243"/>
      <c r="U46" s="244"/>
      <c r="V46" s="243"/>
      <c r="W46" s="244"/>
      <c r="X46" s="243"/>
    </row>
    <row r="47" spans="1:24" s="18" customFormat="1" ht="16.5" thickBot="1">
      <c r="A47" s="221"/>
      <c r="B47" s="53" t="s">
        <v>30</v>
      </c>
      <c r="C47" s="44" t="s">
        <v>11</v>
      </c>
      <c r="D47" s="28">
        <f t="shared" si="0"/>
        <v>10.387</v>
      </c>
      <c r="E47" s="233">
        <f t="shared" si="4"/>
        <v>0</v>
      </c>
      <c r="F47" s="243"/>
      <c r="G47" s="309"/>
      <c r="H47" s="1143">
        <f t="shared" si="3"/>
        <v>10.387</v>
      </c>
      <c r="I47" s="245"/>
      <c r="J47" s="1132">
        <v>10.387</v>
      </c>
      <c r="K47" s="312"/>
      <c r="L47" s="244"/>
      <c r="M47" s="243"/>
      <c r="N47" s="244"/>
      <c r="O47" s="243"/>
      <c r="P47" s="244"/>
      <c r="Q47" s="243"/>
      <c r="R47" s="243"/>
      <c r="S47" s="243"/>
      <c r="T47" s="243"/>
      <c r="U47" s="244"/>
      <c r="V47" s="243"/>
      <c r="W47" s="244"/>
      <c r="X47" s="243"/>
    </row>
    <row r="48" spans="1:24" s="18" customFormat="1" ht="15.75">
      <c r="A48" s="221" t="s">
        <v>36</v>
      </c>
      <c r="B48" s="34" t="s">
        <v>77</v>
      </c>
      <c r="C48" s="58" t="s">
        <v>9</v>
      </c>
      <c r="D48" s="17">
        <f t="shared" si="0"/>
        <v>0</v>
      </c>
      <c r="E48" s="234">
        <f t="shared" si="4"/>
        <v>0</v>
      </c>
      <c r="F48" s="243"/>
      <c r="G48" s="309"/>
      <c r="H48" s="1143">
        <f t="shared" si="3"/>
        <v>0</v>
      </c>
      <c r="I48" s="244"/>
      <c r="J48" s="1132"/>
      <c r="K48" s="312"/>
      <c r="L48" s="244"/>
      <c r="M48" s="243"/>
      <c r="N48" s="244"/>
      <c r="O48" s="243"/>
      <c r="P48" s="244"/>
      <c r="Q48" s="243"/>
      <c r="R48" s="243"/>
      <c r="S48" s="243"/>
      <c r="T48" s="243"/>
      <c r="U48" s="244"/>
      <c r="V48" s="243"/>
      <c r="W48" s="244"/>
      <c r="X48" s="243"/>
    </row>
    <row r="49" spans="1:24" s="18" customFormat="1" ht="16.5" thickBot="1">
      <c r="A49" s="221"/>
      <c r="B49" s="55" t="s">
        <v>104</v>
      </c>
      <c r="C49" s="59" t="s">
        <v>40</v>
      </c>
      <c r="D49" s="28">
        <f t="shared" si="0"/>
        <v>0</v>
      </c>
      <c r="E49" s="233">
        <f t="shared" si="4"/>
        <v>0</v>
      </c>
      <c r="F49" s="243"/>
      <c r="G49" s="309"/>
      <c r="H49" s="1143">
        <f t="shared" si="3"/>
        <v>0</v>
      </c>
      <c r="I49" s="244"/>
      <c r="J49" s="1132"/>
      <c r="K49" s="312"/>
      <c r="L49" s="244"/>
      <c r="M49" s="243"/>
      <c r="N49" s="244"/>
      <c r="O49" s="243"/>
      <c r="P49" s="244"/>
      <c r="Q49" s="243"/>
      <c r="R49" s="243"/>
      <c r="S49" s="243"/>
      <c r="T49" s="243"/>
      <c r="U49" s="244"/>
      <c r="V49" s="243"/>
      <c r="W49" s="244"/>
      <c r="X49" s="243"/>
    </row>
    <row r="50" spans="1:24" s="18" customFormat="1" ht="15.75">
      <c r="A50" s="221" t="s">
        <v>37</v>
      </c>
      <c r="B50" s="40" t="s">
        <v>80</v>
      </c>
      <c r="C50" s="41" t="s">
        <v>9</v>
      </c>
      <c r="D50" s="17">
        <f t="shared" si="0"/>
        <v>0</v>
      </c>
      <c r="E50" s="234">
        <f t="shared" si="4"/>
        <v>0</v>
      </c>
      <c r="F50" s="243"/>
      <c r="G50" s="309"/>
      <c r="H50" s="1143">
        <f t="shared" si="3"/>
        <v>0</v>
      </c>
      <c r="I50" s="244"/>
      <c r="J50" s="1132">
        <v>0</v>
      </c>
      <c r="K50" s="312"/>
      <c r="L50" s="244"/>
      <c r="M50" s="243"/>
      <c r="N50" s="244"/>
      <c r="O50" s="243"/>
      <c r="P50" s="244"/>
      <c r="Q50" s="243"/>
      <c r="R50" s="243"/>
      <c r="S50" s="243"/>
      <c r="T50" s="243"/>
      <c r="U50" s="244"/>
      <c r="V50" s="243"/>
      <c r="W50" s="244"/>
      <c r="X50" s="243"/>
    </row>
    <row r="51" spans="1:24" s="18" customFormat="1" ht="16.5" thickBot="1">
      <c r="A51" s="221"/>
      <c r="B51" s="55" t="s">
        <v>81</v>
      </c>
      <c r="C51" s="56" t="s">
        <v>11</v>
      </c>
      <c r="D51" s="28">
        <f t="shared" si="0"/>
        <v>0</v>
      </c>
      <c r="E51" s="233">
        <f t="shared" si="4"/>
        <v>0</v>
      </c>
      <c r="F51" s="243"/>
      <c r="G51" s="309"/>
      <c r="H51" s="1146">
        <f t="shared" si="3"/>
        <v>0</v>
      </c>
      <c r="I51" s="244"/>
      <c r="J51" s="1132">
        <v>0</v>
      </c>
      <c r="K51" s="312"/>
      <c r="L51" s="244"/>
      <c r="M51" s="243"/>
      <c r="N51" s="244"/>
      <c r="O51" s="243"/>
      <c r="P51" s="244"/>
      <c r="Q51" s="243"/>
      <c r="R51" s="243"/>
      <c r="S51" s="243"/>
      <c r="T51" s="243"/>
      <c r="U51" s="244"/>
      <c r="V51" s="243"/>
      <c r="W51" s="244"/>
      <c r="X51" s="243"/>
    </row>
    <row r="52" spans="1:24" ht="15.75">
      <c r="A52" s="226" t="s">
        <v>50</v>
      </c>
      <c r="B52" s="61" t="s">
        <v>135</v>
      </c>
      <c r="C52" s="62" t="s">
        <v>28</v>
      </c>
      <c r="D52" s="17">
        <f t="shared" si="0"/>
        <v>0</v>
      </c>
      <c r="E52" s="234">
        <f t="shared" si="4"/>
        <v>0</v>
      </c>
      <c r="F52" s="247"/>
      <c r="G52" s="309"/>
      <c r="H52" s="1143">
        <f t="shared" si="3"/>
        <v>0</v>
      </c>
      <c r="I52" s="248"/>
      <c r="J52" s="1137"/>
      <c r="K52" s="323"/>
      <c r="L52" s="248"/>
      <c r="M52" s="247"/>
      <c r="N52" s="248"/>
      <c r="O52" s="247"/>
      <c r="P52" s="248"/>
      <c r="Q52" s="247"/>
      <c r="R52" s="247"/>
      <c r="S52" s="247"/>
      <c r="T52" s="247"/>
      <c r="U52" s="248"/>
      <c r="V52" s="247"/>
      <c r="W52" s="248"/>
      <c r="X52" s="247"/>
    </row>
    <row r="53" spans="1:24" ht="16.5" thickBot="1">
      <c r="A53" s="226"/>
      <c r="B53" s="66" t="s">
        <v>136</v>
      </c>
      <c r="C53" s="67" t="s">
        <v>11</v>
      </c>
      <c r="D53" s="28">
        <f t="shared" si="0"/>
        <v>0</v>
      </c>
      <c r="E53" s="233">
        <f t="shared" si="4"/>
        <v>0</v>
      </c>
      <c r="F53" s="247"/>
      <c r="G53" s="309"/>
      <c r="H53" s="1143">
        <f t="shared" si="3"/>
        <v>0</v>
      </c>
      <c r="I53" s="248"/>
      <c r="J53" s="1137"/>
      <c r="K53" s="323"/>
      <c r="L53" s="248"/>
      <c r="M53" s="247"/>
      <c r="N53" s="248"/>
      <c r="O53" s="247"/>
      <c r="P53" s="248"/>
      <c r="Q53" s="247"/>
      <c r="R53" s="247"/>
      <c r="S53" s="247"/>
      <c r="T53" s="247"/>
      <c r="U53" s="248"/>
      <c r="V53" s="247"/>
      <c r="W53" s="248"/>
      <c r="X53" s="247"/>
    </row>
    <row r="54" spans="1:24" s="18" customFormat="1" ht="15.75">
      <c r="A54" s="221" t="s">
        <v>150</v>
      </c>
      <c r="B54" s="15" t="s">
        <v>67</v>
      </c>
      <c r="C54" s="54" t="s">
        <v>9</v>
      </c>
      <c r="D54" s="17">
        <f t="shared" si="0"/>
        <v>0</v>
      </c>
      <c r="E54" s="234">
        <f t="shared" si="4"/>
        <v>0</v>
      </c>
      <c r="F54" s="243"/>
      <c r="G54" s="309"/>
      <c r="H54" s="1143">
        <f t="shared" si="3"/>
        <v>0</v>
      </c>
      <c r="I54" s="244"/>
      <c r="J54" s="1132"/>
      <c r="K54" s="312"/>
      <c r="L54" s="244"/>
      <c r="M54" s="243"/>
      <c r="N54" s="244"/>
      <c r="O54" s="243"/>
      <c r="P54" s="244"/>
      <c r="Q54" s="243"/>
      <c r="R54" s="243"/>
      <c r="S54" s="243"/>
      <c r="T54" s="243"/>
      <c r="U54" s="244"/>
      <c r="V54" s="243"/>
      <c r="W54" s="244"/>
      <c r="X54" s="243"/>
    </row>
    <row r="55" spans="1:24" s="18" customFormat="1" ht="16.5" thickBot="1">
      <c r="A55" s="221"/>
      <c r="B55" s="26"/>
      <c r="C55" s="44" t="s">
        <v>11</v>
      </c>
      <c r="D55" s="28">
        <f t="shared" si="0"/>
        <v>0</v>
      </c>
      <c r="E55" s="233">
        <f t="shared" si="4"/>
        <v>0</v>
      </c>
      <c r="F55" s="243"/>
      <c r="G55" s="309"/>
      <c r="H55" s="1143">
        <f t="shared" si="3"/>
        <v>0</v>
      </c>
      <c r="I55" s="244"/>
      <c r="J55" s="1132"/>
      <c r="K55" s="312"/>
      <c r="L55" s="244"/>
      <c r="M55" s="243"/>
      <c r="N55" s="244"/>
      <c r="O55" s="243"/>
      <c r="P55" s="244"/>
      <c r="Q55" s="243"/>
      <c r="R55" s="243"/>
      <c r="S55" s="243"/>
      <c r="T55" s="243"/>
      <c r="U55" s="244"/>
      <c r="V55" s="243"/>
      <c r="W55" s="244"/>
      <c r="X55" s="243"/>
    </row>
    <row r="56" spans="1:24" s="18" customFormat="1" ht="15.75">
      <c r="A56" s="221" t="s">
        <v>39</v>
      </c>
      <c r="B56" s="40" t="s">
        <v>151</v>
      </c>
      <c r="C56" s="41" t="s">
        <v>28</v>
      </c>
      <c r="D56" s="17">
        <f t="shared" si="0"/>
        <v>0</v>
      </c>
      <c r="E56" s="234">
        <f t="shared" si="4"/>
        <v>0</v>
      </c>
      <c r="F56" s="243"/>
      <c r="G56" s="309"/>
      <c r="H56" s="1143">
        <f t="shared" si="3"/>
        <v>0</v>
      </c>
      <c r="I56" s="244"/>
      <c r="J56" s="1132"/>
      <c r="K56" s="312"/>
      <c r="L56" s="244"/>
      <c r="M56" s="243"/>
      <c r="N56" s="244"/>
      <c r="O56" s="243"/>
      <c r="P56" s="244"/>
      <c r="Q56" s="243"/>
      <c r="R56" s="243"/>
      <c r="S56" s="243"/>
      <c r="T56" s="243"/>
      <c r="U56" s="244"/>
      <c r="V56" s="243"/>
      <c r="W56" s="244"/>
      <c r="X56" s="243"/>
    </row>
    <row r="57" spans="1:24" s="18" customFormat="1" ht="16.5" thickBot="1">
      <c r="A57" s="221"/>
      <c r="B57" s="70"/>
      <c r="C57" s="71" t="s">
        <v>11</v>
      </c>
      <c r="D57" s="72">
        <f t="shared" si="0"/>
        <v>0</v>
      </c>
      <c r="E57" s="234">
        <f t="shared" si="4"/>
        <v>0</v>
      </c>
      <c r="F57" s="243"/>
      <c r="G57" s="309"/>
      <c r="H57" s="1143">
        <f t="shared" si="3"/>
        <v>0</v>
      </c>
      <c r="I57" s="244"/>
      <c r="J57" s="1132"/>
      <c r="K57" s="312"/>
      <c r="L57" s="244"/>
      <c r="M57" s="243"/>
      <c r="N57" s="244"/>
      <c r="O57" s="243"/>
      <c r="P57" s="244"/>
      <c r="Q57" s="243"/>
      <c r="R57" s="243"/>
      <c r="S57" s="243"/>
      <c r="T57" s="243"/>
      <c r="U57" s="244"/>
      <c r="V57" s="243"/>
      <c r="W57" s="244"/>
      <c r="X57" s="243"/>
    </row>
    <row r="58" spans="1:24" s="18" customFormat="1" ht="17.25" thickBot="1" thickTop="1">
      <c r="A58" s="227" t="s">
        <v>74</v>
      </c>
      <c r="B58" s="73" t="s">
        <v>75</v>
      </c>
      <c r="C58" s="74" t="s">
        <v>11</v>
      </c>
      <c r="D58" s="75">
        <f t="shared" si="0"/>
        <v>68.029</v>
      </c>
      <c r="E58" s="237">
        <f aca="true" t="shared" si="5" ref="E58:X58">E60+E70+E72</f>
        <v>0</v>
      </c>
      <c r="F58" s="249">
        <f t="shared" si="5"/>
        <v>0</v>
      </c>
      <c r="G58" s="315"/>
      <c r="H58" s="1147">
        <f t="shared" si="5"/>
        <v>68.029</v>
      </c>
      <c r="I58" s="249">
        <f t="shared" si="5"/>
        <v>0</v>
      </c>
      <c r="J58" s="1134">
        <f t="shared" si="5"/>
        <v>68.029</v>
      </c>
      <c r="K58" s="324"/>
      <c r="L58" s="249">
        <f t="shared" si="5"/>
        <v>0</v>
      </c>
      <c r="M58" s="249">
        <f t="shared" si="5"/>
        <v>0</v>
      </c>
      <c r="N58" s="249">
        <f t="shared" si="5"/>
        <v>0</v>
      </c>
      <c r="O58" s="249">
        <f t="shared" si="5"/>
        <v>0</v>
      </c>
      <c r="P58" s="249">
        <f t="shared" si="5"/>
        <v>0</v>
      </c>
      <c r="Q58" s="249">
        <f t="shared" si="5"/>
        <v>0</v>
      </c>
      <c r="R58" s="249">
        <f t="shared" si="5"/>
        <v>0</v>
      </c>
      <c r="S58" s="249">
        <f t="shared" si="5"/>
        <v>0</v>
      </c>
      <c r="T58" s="249">
        <f t="shared" si="5"/>
        <v>0</v>
      </c>
      <c r="U58" s="249">
        <f t="shared" si="5"/>
        <v>0</v>
      </c>
      <c r="V58" s="249">
        <f t="shared" si="5"/>
        <v>0</v>
      </c>
      <c r="W58" s="249">
        <f t="shared" si="5"/>
        <v>0</v>
      </c>
      <c r="X58" s="249">
        <f t="shared" si="5"/>
        <v>0</v>
      </c>
    </row>
    <row r="59" spans="1:24" s="18" customFormat="1" ht="16.5" thickTop="1">
      <c r="A59" s="221" t="s">
        <v>41</v>
      </c>
      <c r="B59" s="15" t="s">
        <v>93</v>
      </c>
      <c r="C59" s="16" t="s">
        <v>17</v>
      </c>
      <c r="D59" s="17">
        <f t="shared" si="0"/>
        <v>0.048</v>
      </c>
      <c r="E59" s="234">
        <f aca="true" t="shared" si="6" ref="E59:E67">F59+G59</f>
        <v>0</v>
      </c>
      <c r="F59" s="250">
        <f aca="true" t="shared" si="7" ref="F59:X60">F61+F63+F65+F67</f>
        <v>0</v>
      </c>
      <c r="G59" s="316"/>
      <c r="H59" s="741">
        <f>J59+I59</f>
        <v>0.048</v>
      </c>
      <c r="I59" s="250"/>
      <c r="J59" s="1135">
        <f>J61+J63+J65+J67</f>
        <v>0.048</v>
      </c>
      <c r="K59" s="325"/>
      <c r="L59" s="250">
        <f t="shared" si="7"/>
        <v>0</v>
      </c>
      <c r="M59" s="250">
        <f t="shared" si="7"/>
        <v>0</v>
      </c>
      <c r="N59" s="250">
        <f t="shared" si="7"/>
        <v>0</v>
      </c>
      <c r="O59" s="250">
        <f t="shared" si="7"/>
        <v>0</v>
      </c>
      <c r="P59" s="250">
        <f t="shared" si="7"/>
        <v>0</v>
      </c>
      <c r="Q59" s="250">
        <f t="shared" si="7"/>
        <v>0</v>
      </c>
      <c r="R59" s="250">
        <f t="shared" si="7"/>
        <v>0</v>
      </c>
      <c r="S59" s="250">
        <f t="shared" si="7"/>
        <v>0</v>
      </c>
      <c r="T59" s="250">
        <f t="shared" si="7"/>
        <v>0</v>
      </c>
      <c r="U59" s="250">
        <f t="shared" si="7"/>
        <v>0</v>
      </c>
      <c r="V59" s="250">
        <f t="shared" si="7"/>
        <v>0</v>
      </c>
      <c r="W59" s="250">
        <f t="shared" si="7"/>
        <v>0</v>
      </c>
      <c r="X59" s="250">
        <f t="shared" si="7"/>
        <v>0</v>
      </c>
    </row>
    <row r="60" spans="1:24" s="18" customFormat="1" ht="15.75">
      <c r="A60" s="221"/>
      <c r="B60" s="15" t="s">
        <v>46</v>
      </c>
      <c r="C60" s="20" t="s">
        <v>11</v>
      </c>
      <c r="D60" s="17">
        <f t="shared" si="0"/>
        <v>49.083</v>
      </c>
      <c r="E60" s="238">
        <f t="shared" si="6"/>
        <v>0</v>
      </c>
      <c r="F60" s="251">
        <f t="shared" si="7"/>
        <v>0</v>
      </c>
      <c r="G60" s="316"/>
      <c r="H60" s="741">
        <f aca="true" t="shared" si="8" ref="H60:H73">J60+I60</f>
        <v>49.083</v>
      </c>
      <c r="I60" s="250"/>
      <c r="J60" s="1135">
        <f>J62+J64+J66+J68</f>
        <v>49.083</v>
      </c>
      <c r="K60" s="325"/>
      <c r="L60" s="250">
        <f t="shared" si="7"/>
        <v>0</v>
      </c>
      <c r="M60" s="250">
        <f t="shared" si="7"/>
        <v>0</v>
      </c>
      <c r="N60" s="250">
        <f t="shared" si="7"/>
        <v>0</v>
      </c>
      <c r="O60" s="250">
        <f t="shared" si="7"/>
        <v>0</v>
      </c>
      <c r="P60" s="250">
        <f t="shared" si="7"/>
        <v>0</v>
      </c>
      <c r="Q60" s="250">
        <f t="shared" si="7"/>
        <v>0</v>
      </c>
      <c r="R60" s="250">
        <f t="shared" si="7"/>
        <v>0</v>
      </c>
      <c r="S60" s="250">
        <f t="shared" si="7"/>
        <v>0</v>
      </c>
      <c r="T60" s="250">
        <f t="shared" si="7"/>
        <v>0</v>
      </c>
      <c r="U60" s="250">
        <f t="shared" si="7"/>
        <v>0</v>
      </c>
      <c r="V60" s="250">
        <f t="shared" si="7"/>
        <v>0</v>
      </c>
      <c r="W60" s="250">
        <f t="shared" si="7"/>
        <v>0</v>
      </c>
      <c r="X60" s="250">
        <f t="shared" si="7"/>
        <v>0</v>
      </c>
    </row>
    <row r="61" spans="1:24" s="18" customFormat="1" ht="15.75">
      <c r="A61" s="221" t="s">
        <v>141</v>
      </c>
      <c r="B61" s="19" t="s">
        <v>19</v>
      </c>
      <c r="C61" s="20" t="s">
        <v>20</v>
      </c>
      <c r="D61" s="17">
        <f t="shared" si="0"/>
        <v>0.005</v>
      </c>
      <c r="E61" s="234">
        <f t="shared" si="6"/>
        <v>0</v>
      </c>
      <c r="F61" s="243"/>
      <c r="G61" s="309"/>
      <c r="H61" s="741">
        <f t="shared" si="8"/>
        <v>0.005</v>
      </c>
      <c r="I61" s="245"/>
      <c r="J61" s="1132">
        <v>0.005</v>
      </c>
      <c r="K61" s="312"/>
      <c r="L61" s="244"/>
      <c r="M61" s="243"/>
      <c r="N61" s="244"/>
      <c r="O61" s="243"/>
      <c r="P61" s="244"/>
      <c r="Q61" s="243"/>
      <c r="R61" s="243"/>
      <c r="S61" s="243"/>
      <c r="T61" s="243"/>
      <c r="U61" s="244"/>
      <c r="V61" s="243"/>
      <c r="W61" s="244"/>
      <c r="X61" s="243"/>
    </row>
    <row r="62" spans="1:24" s="18" customFormat="1" ht="15.75">
      <c r="A62" s="221"/>
      <c r="B62" s="19"/>
      <c r="C62" s="20" t="s">
        <v>11</v>
      </c>
      <c r="D62" s="17">
        <f t="shared" si="0"/>
        <v>4.299</v>
      </c>
      <c r="E62" s="234">
        <f t="shared" si="6"/>
        <v>0</v>
      </c>
      <c r="F62" s="243"/>
      <c r="G62" s="309"/>
      <c r="H62" s="741">
        <f t="shared" si="8"/>
        <v>4.299</v>
      </c>
      <c r="I62" s="245"/>
      <c r="J62" s="1132">
        <v>4.299</v>
      </c>
      <c r="K62" s="312"/>
      <c r="L62" s="244"/>
      <c r="M62" s="243"/>
      <c r="N62" s="244"/>
      <c r="O62" s="243"/>
      <c r="P62" s="244"/>
      <c r="Q62" s="243"/>
      <c r="R62" s="243"/>
      <c r="S62" s="243"/>
      <c r="T62" s="243"/>
      <c r="U62" s="244"/>
      <c r="V62" s="243"/>
      <c r="W62" s="244"/>
      <c r="X62" s="243"/>
    </row>
    <row r="63" spans="1:24" s="18" customFormat="1" ht="15.75">
      <c r="A63" s="221" t="s">
        <v>142</v>
      </c>
      <c r="B63" s="19" t="s">
        <v>21</v>
      </c>
      <c r="C63" s="20" t="s">
        <v>17</v>
      </c>
      <c r="D63" s="17">
        <f t="shared" si="0"/>
        <v>0.0212</v>
      </c>
      <c r="E63" s="234">
        <f t="shared" si="6"/>
        <v>0</v>
      </c>
      <c r="F63" s="243"/>
      <c r="G63" s="309"/>
      <c r="H63" s="741">
        <f t="shared" si="8"/>
        <v>0.0212</v>
      </c>
      <c r="I63" s="245"/>
      <c r="J63" s="1132">
        <v>0.0212</v>
      </c>
      <c r="K63" s="312"/>
      <c r="L63" s="244"/>
      <c r="M63" s="243"/>
      <c r="N63" s="244"/>
      <c r="O63" s="243"/>
      <c r="P63" s="244"/>
      <c r="Q63" s="243"/>
      <c r="R63" s="243"/>
      <c r="S63" s="243"/>
      <c r="T63" s="243"/>
      <c r="U63" s="244"/>
      <c r="V63" s="243"/>
      <c r="W63" s="244"/>
      <c r="X63" s="243"/>
    </row>
    <row r="64" spans="1:24" s="18" customFormat="1" ht="15.75">
      <c r="A64" s="221"/>
      <c r="B64" s="19"/>
      <c r="C64" s="20" t="s">
        <v>11</v>
      </c>
      <c r="D64" s="17">
        <f t="shared" si="0"/>
        <v>24.278</v>
      </c>
      <c r="E64" s="234">
        <f t="shared" si="6"/>
        <v>0</v>
      </c>
      <c r="F64" s="243"/>
      <c r="G64" s="309"/>
      <c r="H64" s="741">
        <f t="shared" si="8"/>
        <v>24.278</v>
      </c>
      <c r="I64" s="245"/>
      <c r="J64" s="1132">
        <v>24.278</v>
      </c>
      <c r="K64" s="312"/>
      <c r="L64" s="244"/>
      <c r="M64" s="243"/>
      <c r="N64" s="244"/>
      <c r="O64" s="243"/>
      <c r="P64" s="244"/>
      <c r="Q64" s="243"/>
      <c r="R64" s="243"/>
      <c r="S64" s="243"/>
      <c r="T64" s="243"/>
      <c r="U64" s="244"/>
      <c r="V64" s="243"/>
      <c r="W64" s="244"/>
      <c r="X64" s="243"/>
    </row>
    <row r="65" spans="1:24" s="18" customFormat="1" ht="15.75">
      <c r="A65" s="221" t="s">
        <v>143</v>
      </c>
      <c r="B65" s="19" t="s">
        <v>22</v>
      </c>
      <c r="C65" s="20" t="s">
        <v>17</v>
      </c>
      <c r="D65" s="17">
        <f t="shared" si="0"/>
        <v>0.015</v>
      </c>
      <c r="E65" s="234">
        <f t="shared" si="6"/>
        <v>0</v>
      </c>
      <c r="F65" s="243"/>
      <c r="G65" s="309"/>
      <c r="H65" s="741">
        <f t="shared" si="8"/>
        <v>0.015</v>
      </c>
      <c r="I65" s="245"/>
      <c r="J65" s="1132">
        <v>0.015</v>
      </c>
      <c r="K65" s="312"/>
      <c r="L65" s="244"/>
      <c r="M65" s="243"/>
      <c r="N65" s="244"/>
      <c r="O65" s="243"/>
      <c r="P65" s="244"/>
      <c r="Q65" s="243"/>
      <c r="R65" s="243"/>
      <c r="S65" s="243"/>
      <c r="T65" s="243"/>
      <c r="U65" s="244"/>
      <c r="V65" s="243"/>
      <c r="W65" s="244"/>
      <c r="X65" s="243"/>
    </row>
    <row r="66" spans="1:24" s="18" customFormat="1" ht="15.75">
      <c r="A66" s="221"/>
      <c r="B66" s="19"/>
      <c r="C66" s="20" t="s">
        <v>11</v>
      </c>
      <c r="D66" s="17">
        <f t="shared" si="0"/>
        <v>16.427</v>
      </c>
      <c r="E66" s="234">
        <f t="shared" si="6"/>
        <v>0</v>
      </c>
      <c r="F66" s="243"/>
      <c r="G66" s="309"/>
      <c r="H66" s="741">
        <f t="shared" si="8"/>
        <v>16.427</v>
      </c>
      <c r="I66" s="245"/>
      <c r="J66" s="1132">
        <v>16.427</v>
      </c>
      <c r="K66" s="312"/>
      <c r="L66" s="244"/>
      <c r="M66" s="243"/>
      <c r="N66" s="244"/>
      <c r="O66" s="243"/>
      <c r="P66" s="244"/>
      <c r="Q66" s="243"/>
      <c r="R66" s="243"/>
      <c r="S66" s="243"/>
      <c r="T66" s="243"/>
      <c r="U66" s="244"/>
      <c r="V66" s="243"/>
      <c r="W66" s="244"/>
      <c r="X66" s="243"/>
    </row>
    <row r="67" spans="1:24" s="18" customFormat="1" ht="15.75">
      <c r="A67" s="221" t="s">
        <v>144</v>
      </c>
      <c r="B67" s="19" t="s">
        <v>23</v>
      </c>
      <c r="C67" s="20" t="s">
        <v>17</v>
      </c>
      <c r="D67" s="17">
        <f t="shared" si="0"/>
        <v>0.0068</v>
      </c>
      <c r="E67" s="234">
        <f t="shared" si="6"/>
        <v>0</v>
      </c>
      <c r="F67" s="243"/>
      <c r="G67" s="309"/>
      <c r="H67" s="741">
        <f t="shared" si="8"/>
        <v>0.0068</v>
      </c>
      <c r="I67" s="245"/>
      <c r="J67" s="1132">
        <v>0.0068</v>
      </c>
      <c r="K67" s="312"/>
      <c r="L67" s="244"/>
      <c r="M67" s="243"/>
      <c r="N67" s="244"/>
      <c r="O67" s="243"/>
      <c r="P67" s="244"/>
      <c r="Q67" s="243"/>
      <c r="R67" s="243"/>
      <c r="S67" s="243"/>
      <c r="T67" s="243"/>
      <c r="U67" s="244"/>
      <c r="V67" s="243"/>
      <c r="W67" s="244"/>
      <c r="X67" s="243"/>
    </row>
    <row r="68" spans="1:24" s="18" customFormat="1" ht="16.5" thickBot="1">
      <c r="A68" s="221"/>
      <c r="B68" s="26"/>
      <c r="C68" s="27" t="s">
        <v>11</v>
      </c>
      <c r="D68" s="28">
        <f t="shared" si="0"/>
        <v>4.079</v>
      </c>
      <c r="E68" s="233"/>
      <c r="F68" s="243"/>
      <c r="G68" s="309"/>
      <c r="H68" s="741">
        <f t="shared" si="8"/>
        <v>4.079</v>
      </c>
      <c r="I68" s="245"/>
      <c r="J68" s="1132">
        <v>4.079</v>
      </c>
      <c r="K68" s="312"/>
      <c r="L68" s="244"/>
      <c r="M68" s="243"/>
      <c r="N68" s="244"/>
      <c r="O68" s="243"/>
      <c r="P68" s="244"/>
      <c r="Q68" s="243"/>
      <c r="R68" s="243"/>
      <c r="S68" s="243"/>
      <c r="T68" s="243"/>
      <c r="U68" s="244"/>
      <c r="V68" s="243"/>
      <c r="W68" s="244"/>
      <c r="X68" s="243"/>
    </row>
    <row r="69" spans="1:24" s="18" customFormat="1" ht="15.75">
      <c r="A69" s="221" t="s">
        <v>152</v>
      </c>
      <c r="B69" s="40" t="s">
        <v>48</v>
      </c>
      <c r="C69" s="41" t="s">
        <v>28</v>
      </c>
      <c r="D69" s="17">
        <f t="shared" si="0"/>
        <v>1</v>
      </c>
      <c r="E69" s="234"/>
      <c r="F69" s="243"/>
      <c r="G69" s="309"/>
      <c r="H69" s="741">
        <f t="shared" si="8"/>
        <v>1</v>
      </c>
      <c r="I69" s="245"/>
      <c r="J69" s="1132">
        <v>1</v>
      </c>
      <c r="K69" s="312"/>
      <c r="L69" s="244"/>
      <c r="M69" s="243"/>
      <c r="N69" s="244"/>
      <c r="O69" s="243"/>
      <c r="P69" s="244"/>
      <c r="Q69" s="243"/>
      <c r="R69" s="243"/>
      <c r="S69" s="243"/>
      <c r="T69" s="243"/>
      <c r="U69" s="244"/>
      <c r="V69" s="243"/>
      <c r="W69" s="244"/>
      <c r="X69" s="243"/>
    </row>
    <row r="70" spans="1:24" s="18" customFormat="1" ht="16.5" thickBot="1">
      <c r="A70" s="221"/>
      <c r="B70" s="26"/>
      <c r="C70" s="44" t="s">
        <v>11</v>
      </c>
      <c r="D70" s="28">
        <f t="shared" si="0"/>
        <v>4.621</v>
      </c>
      <c r="E70" s="233"/>
      <c r="F70" s="243"/>
      <c r="G70" s="309"/>
      <c r="H70" s="741">
        <f t="shared" si="8"/>
        <v>4.621</v>
      </c>
      <c r="I70" s="245"/>
      <c r="J70" s="1132">
        <v>4.621</v>
      </c>
      <c r="K70" s="312"/>
      <c r="L70" s="244"/>
      <c r="M70" s="243"/>
      <c r="N70" s="244"/>
      <c r="O70" s="243"/>
      <c r="P70" s="244"/>
      <c r="Q70" s="243"/>
      <c r="R70" s="243"/>
      <c r="S70" s="243"/>
      <c r="T70" s="243"/>
      <c r="U70" s="244"/>
      <c r="V70" s="243"/>
      <c r="W70" s="244"/>
      <c r="X70" s="243"/>
    </row>
    <row r="71" spans="1:24" s="18" customFormat="1" ht="15.75">
      <c r="A71" s="221" t="s">
        <v>179</v>
      </c>
      <c r="B71" s="40" t="s">
        <v>105</v>
      </c>
      <c r="C71" s="41" t="s">
        <v>28</v>
      </c>
      <c r="D71" s="17">
        <f t="shared" si="0"/>
        <v>33</v>
      </c>
      <c r="E71" s="234"/>
      <c r="F71" s="243"/>
      <c r="G71" s="309"/>
      <c r="H71" s="741">
        <f t="shared" si="8"/>
        <v>33</v>
      </c>
      <c r="I71" s="245"/>
      <c r="J71" s="1132">
        <v>33</v>
      </c>
      <c r="K71" s="312"/>
      <c r="L71" s="244"/>
      <c r="M71" s="243"/>
      <c r="N71" s="244"/>
      <c r="O71" s="243"/>
      <c r="P71" s="244"/>
      <c r="Q71" s="243"/>
      <c r="R71" s="243"/>
      <c r="S71" s="243"/>
      <c r="T71" s="243"/>
      <c r="U71" s="244"/>
      <c r="V71" s="243"/>
      <c r="W71" s="244"/>
      <c r="X71" s="243"/>
    </row>
    <row r="72" spans="1:24" s="18" customFormat="1" ht="16.5" thickBot="1">
      <c r="A72" s="221"/>
      <c r="B72" s="53" t="s">
        <v>115</v>
      </c>
      <c r="C72" s="44" t="s">
        <v>11</v>
      </c>
      <c r="D72" s="76">
        <f aca="true" t="shared" si="9" ref="D72:D84">E72+H72+K72+N72+P72+R72+U72+W72</f>
        <v>14.325</v>
      </c>
      <c r="E72" s="234"/>
      <c r="F72" s="243"/>
      <c r="G72" s="309"/>
      <c r="H72" s="741">
        <f t="shared" si="8"/>
        <v>14.325</v>
      </c>
      <c r="I72" s="245"/>
      <c r="J72" s="1132">
        <v>14.325</v>
      </c>
      <c r="K72" s="312"/>
      <c r="L72" s="244"/>
      <c r="M72" s="243"/>
      <c r="N72" s="244"/>
      <c r="O72" s="243"/>
      <c r="P72" s="244"/>
      <c r="Q72" s="243"/>
      <c r="R72" s="243"/>
      <c r="S72" s="243"/>
      <c r="T72" s="243"/>
      <c r="U72" s="244"/>
      <c r="V72" s="243"/>
      <c r="W72" s="244"/>
      <c r="X72" s="243"/>
    </row>
    <row r="73" spans="1:24" ht="17.25" thickBot="1" thickTop="1">
      <c r="A73" s="229" t="s">
        <v>87</v>
      </c>
      <c r="B73" s="73" t="s">
        <v>85</v>
      </c>
      <c r="C73" s="77" t="s">
        <v>11</v>
      </c>
      <c r="D73" s="75">
        <f t="shared" si="9"/>
        <v>34.789</v>
      </c>
      <c r="E73" s="239"/>
      <c r="F73" s="252"/>
      <c r="G73" s="317"/>
      <c r="H73" s="1148">
        <f t="shared" si="8"/>
        <v>34.789</v>
      </c>
      <c r="I73" s="252">
        <f aca="true" t="shared" si="10" ref="I73:X73">I75+I77+I79</f>
        <v>0</v>
      </c>
      <c r="J73" s="1136">
        <f t="shared" si="10"/>
        <v>34.789</v>
      </c>
      <c r="K73" s="326"/>
      <c r="L73" s="252"/>
      <c r="M73" s="253">
        <f t="shared" si="10"/>
        <v>0</v>
      </c>
      <c r="N73" s="253">
        <f t="shared" si="10"/>
        <v>0</v>
      </c>
      <c r="O73" s="253">
        <f t="shared" si="10"/>
        <v>0</v>
      </c>
      <c r="P73" s="253">
        <f t="shared" si="10"/>
        <v>0</v>
      </c>
      <c r="Q73" s="253">
        <f t="shared" si="10"/>
        <v>0</v>
      </c>
      <c r="R73" s="253">
        <f t="shared" si="10"/>
        <v>0</v>
      </c>
      <c r="S73" s="253">
        <f t="shared" si="10"/>
        <v>0</v>
      </c>
      <c r="T73" s="253">
        <f t="shared" si="10"/>
        <v>0</v>
      </c>
      <c r="U73" s="253">
        <f t="shared" si="10"/>
        <v>0</v>
      </c>
      <c r="V73" s="253">
        <f t="shared" si="10"/>
        <v>0</v>
      </c>
      <c r="W73" s="253">
        <f t="shared" si="10"/>
        <v>0</v>
      </c>
      <c r="X73" s="253">
        <f t="shared" si="10"/>
        <v>0</v>
      </c>
    </row>
    <row r="74" spans="1:24" ht="16.5" thickTop="1">
      <c r="A74" s="230">
        <v>21</v>
      </c>
      <c r="B74" s="79" t="s">
        <v>116</v>
      </c>
      <c r="C74" s="62" t="s">
        <v>17</v>
      </c>
      <c r="D74" s="17">
        <f t="shared" si="9"/>
        <v>0.017</v>
      </c>
      <c r="E74" s="240"/>
      <c r="F74" s="254"/>
      <c r="G74" s="318"/>
      <c r="H74" s="1143">
        <f aca="true" t="shared" si="11" ref="H74:H79">I74+J74</f>
        <v>0.017</v>
      </c>
      <c r="I74" s="245"/>
      <c r="J74" s="1137">
        <v>0.017</v>
      </c>
      <c r="K74" s="312"/>
      <c r="L74" s="244"/>
      <c r="M74" s="231"/>
      <c r="N74" s="244"/>
      <c r="O74" s="231"/>
      <c r="P74" s="244"/>
      <c r="Q74" s="231"/>
      <c r="R74" s="231"/>
      <c r="S74" s="231"/>
      <c r="T74" s="231"/>
      <c r="U74" s="244"/>
      <c r="V74" s="231"/>
      <c r="W74" s="244"/>
      <c r="X74" s="231"/>
    </row>
    <row r="75" spans="1:24" ht="16.5" thickBot="1">
      <c r="A75" s="231"/>
      <c r="B75" s="86" t="s">
        <v>117</v>
      </c>
      <c r="C75" s="67" t="s">
        <v>11</v>
      </c>
      <c r="D75" s="28">
        <f t="shared" si="9"/>
        <v>0.461</v>
      </c>
      <c r="E75" s="87"/>
      <c r="F75" s="255"/>
      <c r="G75" s="318"/>
      <c r="H75" s="1143">
        <f t="shared" si="11"/>
        <v>0.461</v>
      </c>
      <c r="I75" s="245"/>
      <c r="J75" s="1137">
        <v>0.461</v>
      </c>
      <c r="K75" s="312"/>
      <c r="L75" s="244"/>
      <c r="M75" s="231"/>
      <c r="N75" s="244"/>
      <c r="O75" s="231"/>
      <c r="P75" s="244"/>
      <c r="Q75" s="231"/>
      <c r="R75" s="231"/>
      <c r="S75" s="231"/>
      <c r="T75" s="231"/>
      <c r="U75" s="244"/>
      <c r="V75" s="231"/>
      <c r="W75" s="244"/>
      <c r="X75" s="231"/>
    </row>
    <row r="76" spans="1:24" ht="15.75">
      <c r="A76" s="230">
        <v>22</v>
      </c>
      <c r="B76" s="91" t="s">
        <v>118</v>
      </c>
      <c r="C76" s="83" t="s">
        <v>28</v>
      </c>
      <c r="D76" s="17">
        <f t="shared" si="9"/>
        <v>56</v>
      </c>
      <c r="E76" s="101"/>
      <c r="F76" s="247"/>
      <c r="G76" s="318"/>
      <c r="H76" s="1143">
        <f t="shared" si="11"/>
        <v>56</v>
      </c>
      <c r="I76" s="245"/>
      <c r="J76" s="1137">
        <v>56</v>
      </c>
      <c r="K76" s="312"/>
      <c r="L76" s="244"/>
      <c r="M76" s="231"/>
      <c r="N76" s="244"/>
      <c r="O76" s="231"/>
      <c r="P76" s="244"/>
      <c r="Q76" s="231"/>
      <c r="R76" s="231"/>
      <c r="S76" s="231"/>
      <c r="T76" s="231"/>
      <c r="U76" s="244"/>
      <c r="V76" s="231"/>
      <c r="W76" s="244"/>
      <c r="X76" s="231"/>
    </row>
    <row r="77" spans="1:24" ht="16.5" thickBot="1">
      <c r="A77" s="231"/>
      <c r="B77" s="94" t="s">
        <v>106</v>
      </c>
      <c r="C77" s="95" t="s">
        <v>11</v>
      </c>
      <c r="D77" s="28">
        <f t="shared" si="9"/>
        <v>23.849</v>
      </c>
      <c r="E77" s="87"/>
      <c r="F77" s="247"/>
      <c r="G77" s="318"/>
      <c r="H77" s="1143">
        <f t="shared" si="11"/>
        <v>23.849</v>
      </c>
      <c r="I77" s="245"/>
      <c r="J77" s="1137">
        <v>23.849</v>
      </c>
      <c r="K77" s="312"/>
      <c r="L77" s="244"/>
      <c r="M77" s="231"/>
      <c r="N77" s="244"/>
      <c r="O77" s="231"/>
      <c r="P77" s="244"/>
      <c r="Q77" s="231"/>
      <c r="R77" s="231"/>
      <c r="S77" s="231"/>
      <c r="T77" s="231"/>
      <c r="U77" s="244"/>
      <c r="V77" s="231"/>
      <c r="W77" s="244"/>
      <c r="X77" s="231"/>
    </row>
    <row r="78" spans="1:24" ht="15.75">
      <c r="A78" s="226" t="s">
        <v>111</v>
      </c>
      <c r="B78" s="100" t="s">
        <v>59</v>
      </c>
      <c r="C78" s="62" t="s">
        <v>28</v>
      </c>
      <c r="D78" s="17">
        <f t="shared" si="9"/>
        <v>6</v>
      </c>
      <c r="E78" s="101"/>
      <c r="F78" s="247"/>
      <c r="G78" s="319"/>
      <c r="H78" s="1143">
        <f t="shared" si="11"/>
        <v>6</v>
      </c>
      <c r="I78" s="245"/>
      <c r="J78" s="1137">
        <v>6</v>
      </c>
      <c r="K78" s="312"/>
      <c r="L78" s="244"/>
      <c r="M78" s="247"/>
      <c r="N78" s="244"/>
      <c r="O78" s="247"/>
      <c r="P78" s="244"/>
      <c r="Q78" s="247"/>
      <c r="R78" s="247"/>
      <c r="S78" s="247"/>
      <c r="T78" s="247"/>
      <c r="U78" s="244"/>
      <c r="V78" s="247"/>
      <c r="W78" s="244"/>
      <c r="X78" s="247"/>
    </row>
    <row r="79" spans="1:24" ht="16.5" thickBot="1">
      <c r="A79" s="226"/>
      <c r="B79" s="103"/>
      <c r="C79" s="104" t="s">
        <v>11</v>
      </c>
      <c r="D79" s="76">
        <f t="shared" si="9"/>
        <v>10.479</v>
      </c>
      <c r="E79" s="105"/>
      <c r="F79" s="247"/>
      <c r="G79" s="319"/>
      <c r="H79" s="1143">
        <f t="shared" si="11"/>
        <v>10.479</v>
      </c>
      <c r="I79" s="245"/>
      <c r="J79" s="1137">
        <v>10.479</v>
      </c>
      <c r="K79" s="312"/>
      <c r="L79" s="244"/>
      <c r="M79" s="247"/>
      <c r="N79" s="244"/>
      <c r="O79" s="247"/>
      <c r="P79" s="244"/>
      <c r="Q79" s="247"/>
      <c r="R79" s="247"/>
      <c r="S79" s="247"/>
      <c r="T79" s="247"/>
      <c r="U79" s="244"/>
      <c r="V79" s="247"/>
      <c r="W79" s="244"/>
      <c r="X79" s="247"/>
    </row>
    <row r="80" spans="1:24" ht="30" customHeight="1" thickBot="1" thickTop="1">
      <c r="A80" s="232" t="s">
        <v>89</v>
      </c>
      <c r="B80" s="107" t="s">
        <v>88</v>
      </c>
      <c r="C80" s="106" t="s">
        <v>11</v>
      </c>
      <c r="D80" s="108">
        <f t="shared" si="9"/>
        <v>0</v>
      </c>
      <c r="E80" s="241"/>
      <c r="F80" s="256"/>
      <c r="G80" s="320"/>
      <c r="H80" s="1149">
        <f aca="true" t="shared" si="12" ref="H80:X80">H81+H82</f>
        <v>0</v>
      </c>
      <c r="I80" s="256">
        <f t="shared" si="12"/>
        <v>0</v>
      </c>
      <c r="J80" s="1138">
        <f t="shared" si="12"/>
        <v>0</v>
      </c>
      <c r="K80" s="327"/>
      <c r="L80" s="256"/>
      <c r="M80" s="256">
        <f t="shared" si="12"/>
        <v>0</v>
      </c>
      <c r="N80" s="256">
        <f t="shared" si="12"/>
        <v>0</v>
      </c>
      <c r="O80" s="256">
        <f t="shared" si="12"/>
        <v>0</v>
      </c>
      <c r="P80" s="256">
        <f t="shared" si="12"/>
        <v>0</v>
      </c>
      <c r="Q80" s="256">
        <f t="shared" si="12"/>
        <v>0</v>
      </c>
      <c r="R80" s="256">
        <f t="shared" si="12"/>
        <v>0</v>
      </c>
      <c r="S80" s="256">
        <f t="shared" si="12"/>
        <v>0</v>
      </c>
      <c r="T80" s="256">
        <f t="shared" si="12"/>
        <v>0</v>
      </c>
      <c r="U80" s="256">
        <f t="shared" si="12"/>
        <v>0</v>
      </c>
      <c r="V80" s="256">
        <f t="shared" si="12"/>
        <v>0</v>
      </c>
      <c r="W80" s="256">
        <f t="shared" si="12"/>
        <v>0</v>
      </c>
      <c r="X80" s="256">
        <f t="shared" si="12"/>
        <v>0</v>
      </c>
    </row>
    <row r="81" spans="1:24" ht="17.25" thickBot="1" thickTop="1">
      <c r="A81" s="226" t="s">
        <v>47</v>
      </c>
      <c r="B81" s="109" t="s">
        <v>160</v>
      </c>
      <c r="C81" s="110" t="s">
        <v>11</v>
      </c>
      <c r="D81" s="111">
        <f t="shared" si="9"/>
        <v>0</v>
      </c>
      <c r="E81" s="112"/>
      <c r="F81" s="247"/>
      <c r="G81" s="319"/>
      <c r="H81" s="1150">
        <f>I81+J81</f>
        <v>0</v>
      </c>
      <c r="I81" s="248"/>
      <c r="J81" s="1137"/>
      <c r="K81" s="323"/>
      <c r="L81" s="248"/>
      <c r="M81" s="247"/>
      <c r="N81" s="248"/>
      <c r="O81" s="247"/>
      <c r="P81" s="248"/>
      <c r="Q81" s="247"/>
      <c r="R81" s="247"/>
      <c r="S81" s="247"/>
      <c r="T81" s="247"/>
      <c r="U81" s="248"/>
      <c r="V81" s="247"/>
      <c r="W81" s="248"/>
      <c r="X81" s="247"/>
    </row>
    <row r="82" spans="1:24" ht="16.5" thickBot="1">
      <c r="A82" s="226" t="s">
        <v>153</v>
      </c>
      <c r="B82" s="109" t="s">
        <v>161</v>
      </c>
      <c r="C82" s="118" t="s">
        <v>11</v>
      </c>
      <c r="D82" s="119">
        <f t="shared" si="9"/>
        <v>0</v>
      </c>
      <c r="E82" s="112"/>
      <c r="F82" s="247"/>
      <c r="G82" s="319"/>
      <c r="H82" s="1150">
        <f>I82+J82</f>
        <v>0</v>
      </c>
      <c r="I82" s="248"/>
      <c r="J82" s="1137"/>
      <c r="K82" s="323"/>
      <c r="L82" s="248"/>
      <c r="M82" s="247"/>
      <c r="N82" s="248"/>
      <c r="O82" s="247"/>
      <c r="P82" s="248"/>
      <c r="Q82" s="247"/>
      <c r="R82" s="247"/>
      <c r="S82" s="247"/>
      <c r="T82" s="247"/>
      <c r="U82" s="248"/>
      <c r="V82" s="247"/>
      <c r="W82" s="248"/>
      <c r="X82" s="247"/>
    </row>
    <row r="83" spans="1:24" ht="16.5" thickBot="1">
      <c r="A83" s="226" t="s">
        <v>180</v>
      </c>
      <c r="B83" s="109" t="s">
        <v>121</v>
      </c>
      <c r="C83" s="118" t="s">
        <v>11</v>
      </c>
      <c r="D83" s="119">
        <f t="shared" si="9"/>
        <v>1.672</v>
      </c>
      <c r="E83" s="112"/>
      <c r="F83" s="247"/>
      <c r="G83" s="319"/>
      <c r="H83" s="1150">
        <f>I83+J83</f>
        <v>1.672</v>
      </c>
      <c r="I83" s="257"/>
      <c r="J83" s="1137">
        <v>1.672</v>
      </c>
      <c r="K83" s="323"/>
      <c r="L83" s="248"/>
      <c r="M83" s="247"/>
      <c r="N83" s="248"/>
      <c r="O83" s="247"/>
      <c r="P83" s="248"/>
      <c r="Q83" s="247"/>
      <c r="R83" s="247"/>
      <c r="S83" s="247"/>
      <c r="T83" s="247"/>
      <c r="U83" s="248"/>
      <c r="V83" s="247"/>
      <c r="W83" s="248"/>
      <c r="X83" s="247"/>
    </row>
    <row r="84" spans="1:24" ht="16.5" thickBot="1">
      <c r="A84" s="122"/>
      <c r="B84" s="123" t="s">
        <v>90</v>
      </c>
      <c r="C84" s="124" t="s">
        <v>11</v>
      </c>
      <c r="D84" s="125">
        <f t="shared" si="9"/>
        <v>144.75300000000001</v>
      </c>
      <c r="E84" s="242"/>
      <c r="F84" s="252"/>
      <c r="G84" s="317"/>
      <c r="H84" s="1151">
        <f aca="true" t="shared" si="13" ref="H84:X84">H7+H58+H73+H80+H83</f>
        <v>144.75300000000001</v>
      </c>
      <c r="I84" s="1152">
        <f t="shared" si="13"/>
        <v>0</v>
      </c>
      <c r="J84" s="1141">
        <f t="shared" si="13"/>
        <v>144.75300000000001</v>
      </c>
      <c r="K84" s="326"/>
      <c r="L84" s="252"/>
      <c r="M84" s="253">
        <f t="shared" si="13"/>
        <v>0</v>
      </c>
      <c r="N84" s="253">
        <f t="shared" si="13"/>
        <v>0</v>
      </c>
      <c r="O84" s="253">
        <f t="shared" si="13"/>
        <v>0</v>
      </c>
      <c r="P84" s="253">
        <f t="shared" si="13"/>
        <v>0</v>
      </c>
      <c r="Q84" s="253">
        <f t="shared" si="13"/>
        <v>0</v>
      </c>
      <c r="R84" s="253">
        <f t="shared" si="13"/>
        <v>0</v>
      </c>
      <c r="S84" s="253">
        <f t="shared" si="13"/>
        <v>0</v>
      </c>
      <c r="T84" s="253">
        <f t="shared" si="13"/>
        <v>0</v>
      </c>
      <c r="U84" s="253">
        <f t="shared" si="13"/>
        <v>0</v>
      </c>
      <c r="V84" s="253">
        <f t="shared" si="13"/>
        <v>0</v>
      </c>
      <c r="W84" s="253">
        <f t="shared" si="13"/>
        <v>0</v>
      </c>
      <c r="X84" s="253">
        <f t="shared" si="13"/>
        <v>0</v>
      </c>
    </row>
    <row r="85" spans="1:24" s="18" customFormat="1" ht="16.5" thickTop="1">
      <c r="A85" s="126"/>
      <c r="B85" s="127"/>
      <c r="C85" s="71"/>
      <c r="D85" s="128"/>
      <c r="E85" s="128"/>
      <c r="F85" s="71"/>
      <c r="G85" s="71"/>
      <c r="H85" s="71"/>
      <c r="I85" s="71"/>
      <c r="J85" s="71"/>
      <c r="K85" s="128"/>
      <c r="L85" s="128"/>
      <c r="M85" s="71"/>
      <c r="N85" s="128"/>
      <c r="O85" s="71"/>
      <c r="P85" s="128"/>
      <c r="Q85" s="71"/>
      <c r="R85" s="71"/>
      <c r="S85" s="71"/>
      <c r="T85" s="71"/>
      <c r="U85" s="128"/>
      <c r="V85" s="71"/>
      <c r="W85" s="128"/>
      <c r="X85" s="71"/>
    </row>
    <row r="86" spans="1:24" s="18" customFormat="1" ht="15.75">
      <c r="A86" s="126"/>
      <c r="B86" s="127"/>
      <c r="C86" s="71"/>
      <c r="D86" s="128"/>
      <c r="E86" s="128"/>
      <c r="F86" s="71"/>
      <c r="G86" s="71"/>
      <c r="H86" s="71"/>
      <c r="I86" s="71"/>
      <c r="J86" s="71"/>
      <c r="K86" s="128"/>
      <c r="L86" s="128"/>
      <c r="M86" s="71"/>
      <c r="N86" s="128"/>
      <c r="O86" s="71"/>
      <c r="P86" s="128"/>
      <c r="Q86" s="71"/>
      <c r="R86" s="71"/>
      <c r="S86" s="71"/>
      <c r="T86" s="71"/>
      <c r="U86" s="128"/>
      <c r="V86" s="71"/>
      <c r="W86" s="128"/>
      <c r="X86" s="71"/>
    </row>
    <row r="87" spans="1:24" s="18" customFormat="1" ht="15.75">
      <c r="A87" s="126"/>
      <c r="B87" s="127"/>
      <c r="C87" s="71"/>
      <c r="D87" s="128"/>
      <c r="E87" s="128"/>
      <c r="F87" s="71"/>
      <c r="G87" s="71"/>
      <c r="H87" s="71"/>
      <c r="I87" s="71"/>
      <c r="J87" s="71"/>
      <c r="K87" s="128"/>
      <c r="L87" s="128"/>
      <c r="M87" s="71"/>
      <c r="N87" s="128"/>
      <c r="O87" s="71"/>
      <c r="P87" s="128"/>
      <c r="Q87" s="71"/>
      <c r="R87" s="71"/>
      <c r="S87" s="71"/>
      <c r="T87" s="71"/>
      <c r="U87" s="128"/>
      <c r="V87" s="71"/>
      <c r="W87" s="128"/>
      <c r="X87" s="71"/>
    </row>
    <row r="88" spans="1:24" s="18" customFormat="1" ht="16.5" thickBot="1">
      <c r="A88" s="126"/>
      <c r="B88" s="127"/>
      <c r="C88" s="71"/>
      <c r="D88" s="128"/>
      <c r="E88" s="128"/>
      <c r="F88" s="71"/>
      <c r="G88" s="71"/>
      <c r="H88" s="71"/>
      <c r="I88" s="71"/>
      <c r="J88" s="71"/>
      <c r="K88" s="128"/>
      <c r="L88" s="128"/>
      <c r="M88" s="71"/>
      <c r="N88" s="128"/>
      <c r="O88" s="71"/>
      <c r="P88" s="128"/>
      <c r="Q88" s="71"/>
      <c r="R88" s="71"/>
      <c r="S88" s="71"/>
      <c r="T88" s="71"/>
      <c r="U88" s="128"/>
      <c r="V88" s="71"/>
      <c r="W88" s="128"/>
      <c r="X88" s="71"/>
    </row>
    <row r="89" spans="1:24" ht="15.75">
      <c r="A89" s="129" t="s">
        <v>70</v>
      </c>
      <c r="B89" s="79" t="s">
        <v>112</v>
      </c>
      <c r="C89" s="62" t="s">
        <v>28</v>
      </c>
      <c r="D89" s="43"/>
      <c r="E89" s="42"/>
      <c r="F89" s="62"/>
      <c r="G89" s="63"/>
      <c r="H89" s="113"/>
      <c r="I89" s="63"/>
      <c r="J89" s="63"/>
      <c r="K89" s="130"/>
      <c r="L89" s="85"/>
      <c r="M89" s="62"/>
      <c r="N89" s="43"/>
      <c r="O89" s="80"/>
      <c r="P89" s="43"/>
      <c r="Q89" s="62"/>
      <c r="R89" s="80"/>
      <c r="S89" s="62"/>
      <c r="T89" s="131"/>
      <c r="U89" s="130"/>
      <c r="V89" s="131"/>
      <c r="W89" s="43"/>
      <c r="X89" s="131"/>
    </row>
    <row r="90" spans="1:24" ht="16.5" thickBot="1">
      <c r="A90" s="132"/>
      <c r="B90" s="133" t="s">
        <v>55</v>
      </c>
      <c r="C90" s="134" t="s">
        <v>11</v>
      </c>
      <c r="D90" s="38"/>
      <c r="E90" s="135"/>
      <c r="F90" s="104"/>
      <c r="G90" s="136"/>
      <c r="H90" s="137"/>
      <c r="I90" s="136"/>
      <c r="J90" s="136"/>
      <c r="K90" s="138"/>
      <c r="L90" s="139"/>
      <c r="M90" s="95"/>
      <c r="N90" s="38"/>
      <c r="O90" s="140"/>
      <c r="P90" s="38"/>
      <c r="Q90" s="104"/>
      <c r="R90" s="140"/>
      <c r="S90" s="104"/>
      <c r="T90" s="141"/>
      <c r="U90" s="138"/>
      <c r="V90" s="141"/>
      <c r="W90" s="38"/>
      <c r="X90" s="141"/>
    </row>
    <row r="91" spans="1:24" ht="15.75">
      <c r="A91" s="60" t="s">
        <v>16</v>
      </c>
      <c r="B91" s="79" t="s">
        <v>49</v>
      </c>
      <c r="C91" s="62" t="s">
        <v>28</v>
      </c>
      <c r="D91" s="142"/>
      <c r="E91" s="42"/>
      <c r="F91" s="80"/>
      <c r="G91" s="63"/>
      <c r="H91" s="113"/>
      <c r="I91" s="63"/>
      <c r="J91" s="63"/>
      <c r="K91" s="85"/>
      <c r="L91" s="43"/>
      <c r="M91" s="62"/>
      <c r="N91" s="85"/>
      <c r="O91" s="62"/>
      <c r="P91" s="85"/>
      <c r="Q91" s="62"/>
      <c r="R91" s="80"/>
      <c r="S91" s="62"/>
      <c r="T91" s="131"/>
      <c r="U91" s="85"/>
      <c r="V91" s="62"/>
      <c r="W91" s="85"/>
      <c r="X91" s="62"/>
    </row>
    <row r="92" spans="1:24" ht="16.5" thickBot="1">
      <c r="A92" s="65"/>
      <c r="B92" s="88"/>
      <c r="C92" s="67" t="s">
        <v>11</v>
      </c>
      <c r="D92" s="143"/>
      <c r="E92" s="28"/>
      <c r="F92" s="88"/>
      <c r="G92" s="68"/>
      <c r="H92" s="144"/>
      <c r="I92" s="68"/>
      <c r="J92" s="68"/>
      <c r="K92" s="89"/>
      <c r="L92" s="29"/>
      <c r="M92" s="67"/>
      <c r="N92" s="89"/>
      <c r="O92" s="67"/>
      <c r="P92" s="89"/>
      <c r="Q92" s="67"/>
      <c r="R92" s="88"/>
      <c r="S92" s="67"/>
      <c r="T92" s="145"/>
      <c r="U92" s="89"/>
      <c r="V92" s="67"/>
      <c r="W92" s="89"/>
      <c r="X92" s="67"/>
    </row>
    <row r="93" spans="1:24" ht="15.75">
      <c r="A93" s="60" t="s">
        <v>18</v>
      </c>
      <c r="B93" s="79" t="s">
        <v>119</v>
      </c>
      <c r="C93" s="62" t="s">
        <v>28</v>
      </c>
      <c r="D93" s="142"/>
      <c r="E93" s="42"/>
      <c r="F93" s="80"/>
      <c r="G93" s="63"/>
      <c r="H93" s="113"/>
      <c r="I93" s="63"/>
      <c r="J93" s="63"/>
      <c r="K93" s="85"/>
      <c r="L93" s="43"/>
      <c r="M93" s="62"/>
      <c r="N93" s="85"/>
      <c r="O93" s="62"/>
      <c r="P93" s="85"/>
      <c r="Q93" s="62"/>
      <c r="R93" s="80"/>
      <c r="S93" s="62"/>
      <c r="T93" s="131"/>
      <c r="U93" s="85"/>
      <c r="V93" s="62"/>
      <c r="W93" s="85"/>
      <c r="X93" s="62"/>
    </row>
    <row r="94" spans="1:24" ht="16.5" thickBot="1">
      <c r="A94" s="65"/>
      <c r="B94" s="88"/>
      <c r="C94" s="67" t="s">
        <v>11</v>
      </c>
      <c r="D94" s="143"/>
      <c r="E94" s="28"/>
      <c r="F94" s="88"/>
      <c r="G94" s="68"/>
      <c r="H94" s="144"/>
      <c r="I94" s="68"/>
      <c r="J94" s="68"/>
      <c r="K94" s="89"/>
      <c r="L94" s="29"/>
      <c r="M94" s="67"/>
      <c r="N94" s="89"/>
      <c r="O94" s="67"/>
      <c r="P94" s="89"/>
      <c r="Q94" s="67"/>
      <c r="R94" s="88"/>
      <c r="S94" s="67"/>
      <c r="T94" s="145"/>
      <c r="U94" s="89"/>
      <c r="V94" s="67"/>
      <c r="W94" s="89"/>
      <c r="X94" s="67"/>
    </row>
    <row r="95" spans="1:24" ht="15.75">
      <c r="A95" s="146" t="s">
        <v>56</v>
      </c>
      <c r="B95" s="147" t="s">
        <v>38</v>
      </c>
      <c r="C95" s="83" t="s">
        <v>9</v>
      </c>
      <c r="D95" s="32"/>
      <c r="E95" s="17"/>
      <c r="F95" s="83"/>
      <c r="G95" s="92"/>
      <c r="H95" s="148"/>
      <c r="I95" s="92"/>
      <c r="J95" s="92"/>
      <c r="K95" s="82"/>
      <c r="L95" s="32"/>
      <c r="M95" s="62"/>
      <c r="N95" s="32"/>
      <c r="O95" s="81"/>
      <c r="P95" s="32"/>
      <c r="Q95" s="83"/>
      <c r="R95" s="81"/>
      <c r="S95" s="83"/>
      <c r="T95" s="93"/>
      <c r="U95" s="149"/>
      <c r="V95" s="93"/>
      <c r="W95" s="32"/>
      <c r="X95" s="93"/>
    </row>
    <row r="96" spans="1:24" ht="16.5" thickBot="1">
      <c r="A96" s="65"/>
      <c r="B96" s="86" t="s">
        <v>68</v>
      </c>
      <c r="C96" s="67" t="s">
        <v>11</v>
      </c>
      <c r="D96" s="29"/>
      <c r="E96" s="28"/>
      <c r="F96" s="95"/>
      <c r="G96" s="96"/>
      <c r="H96" s="150"/>
      <c r="I96" s="96"/>
      <c r="J96" s="96"/>
      <c r="K96" s="89"/>
      <c r="L96" s="98"/>
      <c r="M96" s="95"/>
      <c r="N96" s="29"/>
      <c r="O96" s="97"/>
      <c r="P96" s="29"/>
      <c r="Q96" s="95"/>
      <c r="R96" s="97"/>
      <c r="S96" s="95"/>
      <c r="T96" s="99"/>
      <c r="U96" s="151"/>
      <c r="V96" s="99"/>
      <c r="W96" s="29"/>
      <c r="X96" s="99"/>
    </row>
    <row r="97" spans="1:24" ht="15.75">
      <c r="A97" s="146" t="s">
        <v>24</v>
      </c>
      <c r="B97" s="147" t="s">
        <v>113</v>
      </c>
      <c r="C97" s="83" t="s">
        <v>28</v>
      </c>
      <c r="D97" s="43"/>
      <c r="E97" s="42"/>
      <c r="F97" s="62"/>
      <c r="G97" s="63"/>
      <c r="H97" s="113"/>
      <c r="I97" s="63"/>
      <c r="J97" s="63"/>
      <c r="K97" s="85"/>
      <c r="L97" s="43"/>
      <c r="M97" s="62"/>
      <c r="N97" s="43"/>
      <c r="O97" s="80"/>
      <c r="P97" s="43"/>
      <c r="Q97" s="62"/>
      <c r="R97" s="80"/>
      <c r="S97" s="62"/>
      <c r="T97" s="131"/>
      <c r="U97" s="130"/>
      <c r="V97" s="131"/>
      <c r="W97" s="43"/>
      <c r="X97" s="131"/>
    </row>
    <row r="98" spans="1:24" ht="16.5" thickBot="1">
      <c r="A98" s="102"/>
      <c r="B98" s="152"/>
      <c r="C98" s="104" t="s">
        <v>11</v>
      </c>
      <c r="D98" s="29"/>
      <c r="E98" s="28"/>
      <c r="F98" s="95"/>
      <c r="G98" s="96"/>
      <c r="H98" s="150"/>
      <c r="I98" s="96"/>
      <c r="J98" s="96"/>
      <c r="K98" s="89"/>
      <c r="L98" s="98"/>
      <c r="M98" s="95"/>
      <c r="N98" s="29"/>
      <c r="O98" s="97"/>
      <c r="P98" s="29"/>
      <c r="Q98" s="95"/>
      <c r="R98" s="97"/>
      <c r="S98" s="95"/>
      <c r="T98" s="99"/>
      <c r="U98" s="151"/>
      <c r="V98" s="99"/>
      <c r="W98" s="29"/>
      <c r="X98" s="99"/>
    </row>
    <row r="99" spans="1:24" ht="15.75">
      <c r="A99" s="60" t="s">
        <v>25</v>
      </c>
      <c r="B99" s="79" t="s">
        <v>120</v>
      </c>
      <c r="C99" s="62" t="s">
        <v>17</v>
      </c>
      <c r="D99" s="43"/>
      <c r="E99" s="153"/>
      <c r="F99" s="62"/>
      <c r="G99" s="63"/>
      <c r="H99" s="113"/>
      <c r="I99" s="63"/>
      <c r="J99" s="63"/>
      <c r="K99" s="85"/>
      <c r="L99" s="43"/>
      <c r="M99" s="62"/>
      <c r="N99" s="43"/>
      <c r="O99" s="80"/>
      <c r="P99" s="43"/>
      <c r="Q99" s="62"/>
      <c r="R99" s="80"/>
      <c r="S99" s="62"/>
      <c r="T99" s="131"/>
      <c r="U99" s="130"/>
      <c r="V99" s="131"/>
      <c r="W99" s="43"/>
      <c r="X99" s="131"/>
    </row>
    <row r="100" spans="1:24" ht="16.5" thickBot="1">
      <c r="A100" s="65"/>
      <c r="B100" s="86"/>
      <c r="C100" s="67" t="s">
        <v>40</v>
      </c>
      <c r="D100" s="29"/>
      <c r="E100" s="154"/>
      <c r="F100" s="67"/>
      <c r="G100" s="68"/>
      <c r="H100" s="144"/>
      <c r="I100" s="68"/>
      <c r="J100" s="68"/>
      <c r="K100" s="89"/>
      <c r="L100" s="29"/>
      <c r="M100" s="67"/>
      <c r="N100" s="29"/>
      <c r="O100" s="88"/>
      <c r="P100" s="29"/>
      <c r="Q100" s="67"/>
      <c r="R100" s="88"/>
      <c r="S100" s="67"/>
      <c r="T100" s="145"/>
      <c r="U100" s="151"/>
      <c r="V100" s="145"/>
      <c r="W100" s="29"/>
      <c r="X100" s="145"/>
    </row>
    <row r="101" spans="1:24" ht="15.75">
      <c r="A101" s="155">
        <v>7</v>
      </c>
      <c r="B101" s="156" t="s">
        <v>95</v>
      </c>
      <c r="C101" s="83" t="s">
        <v>45</v>
      </c>
      <c r="D101" s="32"/>
      <c r="E101" s="17"/>
      <c r="F101" s="83"/>
      <c r="G101" s="92"/>
      <c r="H101" s="148"/>
      <c r="I101" s="92"/>
      <c r="J101" s="92"/>
      <c r="K101" s="82"/>
      <c r="L101" s="32"/>
      <c r="M101" s="83"/>
      <c r="N101" s="32"/>
      <c r="O101" s="81"/>
      <c r="P101" s="32"/>
      <c r="Q101" s="83"/>
      <c r="R101" s="81"/>
      <c r="S101" s="83"/>
      <c r="T101" s="93"/>
      <c r="U101" s="149"/>
      <c r="V101" s="93"/>
      <c r="W101" s="32"/>
      <c r="X101" s="93"/>
    </row>
    <row r="102" spans="1:24" ht="16.5" thickBot="1">
      <c r="A102" s="67"/>
      <c r="B102" s="88"/>
      <c r="C102" s="67" t="s">
        <v>11</v>
      </c>
      <c r="D102" s="29"/>
      <c r="E102" s="28"/>
      <c r="F102" s="95"/>
      <c r="G102" s="96"/>
      <c r="H102" s="150"/>
      <c r="I102" s="96"/>
      <c r="J102" s="96"/>
      <c r="K102" s="89"/>
      <c r="L102" s="98"/>
      <c r="M102" s="95"/>
      <c r="N102" s="29"/>
      <c r="O102" s="97"/>
      <c r="P102" s="29"/>
      <c r="Q102" s="95"/>
      <c r="R102" s="97"/>
      <c r="S102" s="95"/>
      <c r="T102" s="99"/>
      <c r="U102" s="151"/>
      <c r="V102" s="99"/>
      <c r="W102" s="29"/>
      <c r="X102" s="99"/>
    </row>
    <row r="103" spans="1:24" s="160" customFormat="1" ht="15.75">
      <c r="A103" s="157">
        <v>8</v>
      </c>
      <c r="B103" s="158" t="s">
        <v>33</v>
      </c>
      <c r="C103" s="159" t="s">
        <v>28</v>
      </c>
      <c r="D103" s="43"/>
      <c r="E103" s="42"/>
      <c r="F103" s="62"/>
      <c r="G103" s="63"/>
      <c r="H103" s="113"/>
      <c r="I103" s="63"/>
      <c r="J103" s="63"/>
      <c r="K103" s="85"/>
      <c r="L103" s="43"/>
      <c r="M103" s="62"/>
      <c r="N103" s="43"/>
      <c r="O103" s="80"/>
      <c r="P103" s="43"/>
      <c r="Q103" s="62"/>
      <c r="R103" s="80"/>
      <c r="S103" s="62"/>
      <c r="T103" s="131"/>
      <c r="U103" s="130"/>
      <c r="V103" s="131"/>
      <c r="W103" s="43"/>
      <c r="X103" s="131"/>
    </row>
    <row r="104" spans="1:24" s="160" customFormat="1" ht="16.5" thickBot="1">
      <c r="A104" s="161"/>
      <c r="B104" s="162" t="s">
        <v>72</v>
      </c>
      <c r="C104" s="163" t="s">
        <v>11</v>
      </c>
      <c r="D104" s="29"/>
      <c r="E104" s="28"/>
      <c r="F104" s="95"/>
      <c r="G104" s="96"/>
      <c r="H104" s="150"/>
      <c r="I104" s="96"/>
      <c r="J104" s="96"/>
      <c r="K104" s="89"/>
      <c r="L104" s="98"/>
      <c r="M104" s="95"/>
      <c r="N104" s="29"/>
      <c r="O104" s="97"/>
      <c r="P104" s="29"/>
      <c r="Q104" s="95"/>
      <c r="R104" s="97"/>
      <c r="S104" s="95"/>
      <c r="T104" s="99"/>
      <c r="U104" s="151"/>
      <c r="V104" s="99"/>
      <c r="W104" s="29"/>
      <c r="X104" s="99"/>
    </row>
    <row r="105" spans="1:24" ht="15.75">
      <c r="A105" s="78">
        <v>9</v>
      </c>
      <c r="B105" s="158" t="s">
        <v>96</v>
      </c>
      <c r="C105" s="62" t="s">
        <v>98</v>
      </c>
      <c r="D105" s="43"/>
      <c r="E105" s="42"/>
      <c r="F105" s="62"/>
      <c r="G105" s="63"/>
      <c r="H105" s="113"/>
      <c r="I105" s="63"/>
      <c r="J105" s="63"/>
      <c r="K105" s="85"/>
      <c r="L105" s="43"/>
      <c r="M105" s="62"/>
      <c r="N105" s="43"/>
      <c r="O105" s="80"/>
      <c r="P105" s="43"/>
      <c r="Q105" s="62"/>
      <c r="R105" s="80"/>
      <c r="S105" s="62"/>
      <c r="T105" s="131"/>
      <c r="U105" s="130"/>
      <c r="V105" s="131"/>
      <c r="W105" s="43"/>
      <c r="X105" s="131"/>
    </row>
    <row r="106" spans="1:24" ht="16.5" thickBot="1">
      <c r="A106" s="67"/>
      <c r="B106" s="162" t="s">
        <v>97</v>
      </c>
      <c r="C106" s="67" t="s">
        <v>11</v>
      </c>
      <c r="D106" s="29"/>
      <c r="E106" s="28"/>
      <c r="F106" s="95"/>
      <c r="G106" s="96"/>
      <c r="H106" s="150"/>
      <c r="I106" s="96"/>
      <c r="J106" s="96"/>
      <c r="K106" s="89"/>
      <c r="L106" s="98"/>
      <c r="M106" s="95"/>
      <c r="N106" s="29"/>
      <c r="O106" s="97"/>
      <c r="P106" s="29"/>
      <c r="Q106" s="95"/>
      <c r="R106" s="97"/>
      <c r="S106" s="95"/>
      <c r="T106" s="99"/>
      <c r="U106" s="151"/>
      <c r="V106" s="99"/>
      <c r="W106" s="29"/>
      <c r="X106" s="99"/>
    </row>
    <row r="107" spans="1:24" ht="16.5" thickBot="1">
      <c r="A107" s="60" t="s">
        <v>32</v>
      </c>
      <c r="B107" s="40" t="s">
        <v>123</v>
      </c>
      <c r="C107" s="80" t="s">
        <v>11</v>
      </c>
      <c r="D107" s="43">
        <f aca="true" t="shared" si="14" ref="D107:D112">E107+H107</f>
        <v>0</v>
      </c>
      <c r="E107" s="42">
        <f>F107+G107</f>
        <v>0</v>
      </c>
      <c r="F107" s="164"/>
      <c r="G107" s="46"/>
      <c r="H107" s="47">
        <f>I107+J107</f>
        <v>0</v>
      </c>
      <c r="I107" s="46"/>
      <c r="J107" s="46">
        <v>0</v>
      </c>
      <c r="K107" s="85"/>
      <c r="L107" s="43"/>
      <c r="M107" s="46"/>
      <c r="N107" s="43"/>
      <c r="O107" s="46"/>
      <c r="P107" s="43"/>
      <c r="Q107" s="46"/>
      <c r="R107" s="47"/>
      <c r="S107" s="46"/>
      <c r="T107" s="48"/>
      <c r="U107" s="130"/>
      <c r="V107" s="48"/>
      <c r="W107" s="43"/>
      <c r="X107" s="48"/>
    </row>
    <row r="108" spans="1:24" ht="16.5" thickBot="1">
      <c r="A108" s="165" t="s">
        <v>128</v>
      </c>
      <c r="B108" s="166" t="s">
        <v>124</v>
      </c>
      <c r="C108" s="83" t="s">
        <v>11</v>
      </c>
      <c r="D108" s="43">
        <f t="shared" si="14"/>
        <v>0</v>
      </c>
      <c r="E108" s="42">
        <f aca="true" t="shared" si="15" ref="E108:E114">F108+G108</f>
        <v>0</v>
      </c>
      <c r="F108" s="31"/>
      <c r="G108" s="30"/>
      <c r="H108" s="47">
        <f aca="true" t="shared" si="16" ref="H108:H114">I108+J108</f>
        <v>0</v>
      </c>
      <c r="I108" s="30"/>
      <c r="J108" s="30"/>
      <c r="K108" s="82"/>
      <c r="L108" s="32"/>
      <c r="M108" s="30"/>
      <c r="N108" s="82"/>
      <c r="O108" s="30"/>
      <c r="P108" s="82"/>
      <c r="Q108" s="167"/>
      <c r="R108" s="31"/>
      <c r="S108" s="30"/>
      <c r="T108" s="33"/>
      <c r="U108" s="82"/>
      <c r="V108" s="30"/>
      <c r="W108" s="82"/>
      <c r="X108" s="30"/>
    </row>
    <row r="109" spans="1:24" ht="16.5" thickBot="1">
      <c r="A109" s="168" t="s">
        <v>34</v>
      </c>
      <c r="B109" s="169" t="s">
        <v>125</v>
      </c>
      <c r="C109" s="170" t="s">
        <v>11</v>
      </c>
      <c r="D109" s="43">
        <f t="shared" si="14"/>
        <v>0</v>
      </c>
      <c r="E109" s="42">
        <f t="shared" si="15"/>
        <v>0</v>
      </c>
      <c r="F109" s="171"/>
      <c r="G109" s="116"/>
      <c r="H109" s="47">
        <f t="shared" si="16"/>
        <v>0</v>
      </c>
      <c r="I109" s="116"/>
      <c r="J109" s="116"/>
      <c r="K109" s="172"/>
      <c r="L109" s="115"/>
      <c r="M109" s="116"/>
      <c r="N109" s="172"/>
      <c r="O109" s="116"/>
      <c r="P109" s="172"/>
      <c r="Q109" s="116"/>
      <c r="R109" s="171"/>
      <c r="S109" s="116"/>
      <c r="T109" s="173"/>
      <c r="U109" s="172"/>
      <c r="V109" s="116"/>
      <c r="W109" s="172"/>
      <c r="X109" s="116"/>
    </row>
    <row r="110" spans="1:24" ht="16.5" thickBot="1">
      <c r="A110" s="117" t="s">
        <v>35</v>
      </c>
      <c r="B110" s="174" t="s">
        <v>126</v>
      </c>
      <c r="C110" s="118" t="s">
        <v>11</v>
      </c>
      <c r="D110" s="43">
        <f t="shared" si="14"/>
        <v>0</v>
      </c>
      <c r="E110" s="42">
        <f t="shared" si="15"/>
        <v>0</v>
      </c>
      <c r="F110" s="121"/>
      <c r="G110" s="120"/>
      <c r="H110" s="47">
        <f t="shared" si="16"/>
        <v>0</v>
      </c>
      <c r="I110" s="120"/>
      <c r="J110" s="120">
        <v>0</v>
      </c>
      <c r="K110" s="175"/>
      <c r="L110" s="114"/>
      <c r="M110" s="120"/>
      <c r="N110" s="175"/>
      <c r="O110" s="120"/>
      <c r="P110" s="175"/>
      <c r="Q110" s="120"/>
      <c r="R110" s="121"/>
      <c r="S110" s="120"/>
      <c r="T110" s="176"/>
      <c r="U110" s="175"/>
      <c r="V110" s="120"/>
      <c r="W110" s="175"/>
      <c r="X110" s="120"/>
    </row>
    <row r="111" spans="1:24" ht="16.5" thickBot="1">
      <c r="A111" s="177">
        <v>13</v>
      </c>
      <c r="B111" s="178" t="s">
        <v>94</v>
      </c>
      <c r="C111" s="170" t="s">
        <v>11</v>
      </c>
      <c r="D111" s="43">
        <f t="shared" si="14"/>
        <v>0</v>
      </c>
      <c r="E111" s="42">
        <f t="shared" si="15"/>
        <v>0</v>
      </c>
      <c r="F111" s="171"/>
      <c r="G111" s="116"/>
      <c r="H111" s="47">
        <f t="shared" si="16"/>
        <v>0</v>
      </c>
      <c r="I111" s="116"/>
      <c r="J111" s="116"/>
      <c r="K111" s="172"/>
      <c r="L111" s="115"/>
      <c r="M111" s="116"/>
      <c r="N111" s="172"/>
      <c r="O111" s="116"/>
      <c r="P111" s="172"/>
      <c r="Q111" s="116"/>
      <c r="R111" s="171"/>
      <c r="S111" s="116"/>
      <c r="T111" s="173"/>
      <c r="U111" s="172"/>
      <c r="V111" s="116"/>
      <c r="W111" s="172"/>
      <c r="X111" s="116"/>
    </row>
    <row r="112" spans="1:24" ht="15.75" customHeight="1" thickBot="1">
      <c r="A112" s="177">
        <v>14</v>
      </c>
      <c r="B112" s="179" t="s">
        <v>137</v>
      </c>
      <c r="C112" s="170" t="s">
        <v>11</v>
      </c>
      <c r="D112" s="43">
        <f t="shared" si="14"/>
        <v>0</v>
      </c>
      <c r="E112" s="42">
        <f t="shared" si="15"/>
        <v>0</v>
      </c>
      <c r="F112" s="171"/>
      <c r="G112" s="116"/>
      <c r="H112" s="47">
        <f t="shared" si="16"/>
        <v>0</v>
      </c>
      <c r="I112" s="116"/>
      <c r="J112" s="116"/>
      <c r="K112" s="172"/>
      <c r="L112" s="115"/>
      <c r="M112" s="116"/>
      <c r="N112" s="172"/>
      <c r="O112" s="116"/>
      <c r="P112" s="172"/>
      <c r="Q112" s="116"/>
      <c r="R112" s="171"/>
      <c r="S112" s="116"/>
      <c r="T112" s="173"/>
      <c r="U112" s="172"/>
      <c r="V112" s="116"/>
      <c r="W112" s="172"/>
      <c r="X112" s="116"/>
    </row>
    <row r="113" spans="1:24" ht="16.5" thickBot="1">
      <c r="A113" s="117" t="s">
        <v>50</v>
      </c>
      <c r="B113" s="174" t="s">
        <v>127</v>
      </c>
      <c r="C113" s="118" t="s">
        <v>11</v>
      </c>
      <c r="D113" s="43">
        <f>E113+H113+K113</f>
        <v>0</v>
      </c>
      <c r="E113" s="42">
        <f t="shared" si="15"/>
        <v>0</v>
      </c>
      <c r="F113" s="121"/>
      <c r="G113" s="120"/>
      <c r="H113" s="47">
        <f t="shared" si="16"/>
        <v>0</v>
      </c>
      <c r="I113" s="120"/>
      <c r="J113" s="120"/>
      <c r="K113" s="175">
        <f>L113+M113</f>
        <v>0</v>
      </c>
      <c r="L113" s="114"/>
      <c r="M113" s="120"/>
      <c r="N113" s="175"/>
      <c r="O113" s="120"/>
      <c r="P113" s="175"/>
      <c r="Q113" s="120"/>
      <c r="R113" s="121"/>
      <c r="S113" s="120"/>
      <c r="T113" s="176"/>
      <c r="U113" s="175"/>
      <c r="V113" s="120"/>
      <c r="W113" s="175"/>
      <c r="X113" s="120"/>
    </row>
    <row r="114" spans="1:24" ht="16.5" thickBot="1">
      <c r="A114" s="180">
        <v>16</v>
      </c>
      <c r="B114" s="79" t="s">
        <v>122</v>
      </c>
      <c r="C114" s="62" t="s">
        <v>11</v>
      </c>
      <c r="D114" s="43">
        <f>E114+H114+K114</f>
        <v>0</v>
      </c>
      <c r="E114" s="42">
        <f t="shared" si="15"/>
        <v>0</v>
      </c>
      <c r="F114" s="64"/>
      <c r="G114" s="181"/>
      <c r="H114" s="47">
        <f t="shared" si="16"/>
        <v>0</v>
      </c>
      <c r="I114" s="42"/>
      <c r="J114" s="64">
        <v>0</v>
      </c>
      <c r="K114" s="175">
        <f>L114+M114</f>
        <v>0</v>
      </c>
      <c r="L114" s="182"/>
      <c r="M114" s="64"/>
      <c r="N114" s="42"/>
      <c r="O114" s="64"/>
      <c r="P114" s="42"/>
      <c r="Q114" s="64"/>
      <c r="R114" s="183"/>
      <c r="S114" s="64"/>
      <c r="T114" s="184"/>
      <c r="U114" s="42"/>
      <c r="V114" s="64"/>
      <c r="W114" s="42"/>
      <c r="X114" s="64"/>
    </row>
    <row r="115" spans="1:24" ht="15.75">
      <c r="A115" s="165" t="s">
        <v>109</v>
      </c>
      <c r="B115" s="185" t="s">
        <v>108</v>
      </c>
      <c r="C115" s="186" t="s">
        <v>40</v>
      </c>
      <c r="D115" s="24"/>
      <c r="E115" s="21"/>
      <c r="F115" s="187"/>
      <c r="G115" s="188"/>
      <c r="H115" s="189"/>
      <c r="I115" s="21"/>
      <c r="J115" s="187"/>
      <c r="K115" s="190"/>
      <c r="L115" s="190"/>
      <c r="M115" s="187"/>
      <c r="N115" s="21"/>
      <c r="O115" s="187"/>
      <c r="P115" s="21"/>
      <c r="Q115" s="187"/>
      <c r="R115" s="191"/>
      <c r="S115" s="187"/>
      <c r="T115" s="192"/>
      <c r="U115" s="21"/>
      <c r="V115" s="187"/>
      <c r="W115" s="21"/>
      <c r="X115" s="187"/>
    </row>
    <row r="116" spans="1:24" ht="15.75">
      <c r="A116" s="165" t="s">
        <v>138</v>
      </c>
      <c r="B116" s="193" t="s">
        <v>42</v>
      </c>
      <c r="C116" s="186" t="s">
        <v>28</v>
      </c>
      <c r="D116" s="24"/>
      <c r="E116" s="21"/>
      <c r="F116" s="148"/>
      <c r="G116" s="92"/>
      <c r="H116" s="194"/>
      <c r="I116" s="32"/>
      <c r="J116" s="92"/>
      <c r="K116" s="195"/>
      <c r="L116" s="149"/>
      <c r="M116" s="92"/>
      <c r="N116" s="24"/>
      <c r="O116" s="92"/>
      <c r="P116" s="24"/>
      <c r="Q116" s="92"/>
      <c r="R116" s="196"/>
      <c r="S116" s="92"/>
      <c r="T116" s="197"/>
      <c r="U116" s="24"/>
      <c r="V116" s="92"/>
      <c r="W116" s="24"/>
      <c r="X116" s="92"/>
    </row>
    <row r="117" spans="1:24" ht="15.75">
      <c r="A117" s="165"/>
      <c r="B117" s="193"/>
      <c r="C117" s="186" t="s">
        <v>11</v>
      </c>
      <c r="D117" s="24"/>
      <c r="E117" s="21"/>
      <c r="F117" s="198"/>
      <c r="G117" s="199"/>
      <c r="H117" s="194"/>
      <c r="I117" s="24"/>
      <c r="J117" s="199"/>
      <c r="K117" s="195"/>
      <c r="L117" s="195"/>
      <c r="M117" s="199"/>
      <c r="N117" s="24"/>
      <c r="O117" s="199"/>
      <c r="P117" s="24"/>
      <c r="Q117" s="199"/>
      <c r="R117" s="200"/>
      <c r="S117" s="199"/>
      <c r="T117" s="201"/>
      <c r="U117" s="24"/>
      <c r="V117" s="199"/>
      <c r="W117" s="24"/>
      <c r="X117" s="199"/>
    </row>
    <row r="118" spans="1:24" ht="15.75">
      <c r="A118" s="165" t="s">
        <v>139</v>
      </c>
      <c r="B118" s="193" t="s">
        <v>43</v>
      </c>
      <c r="C118" s="186" t="s">
        <v>28</v>
      </c>
      <c r="D118" s="24"/>
      <c r="E118" s="21"/>
      <c r="F118" s="198"/>
      <c r="G118" s="199"/>
      <c r="H118" s="194"/>
      <c r="I118" s="24"/>
      <c r="J118" s="199"/>
      <c r="K118" s="195"/>
      <c r="L118" s="195"/>
      <c r="M118" s="199"/>
      <c r="N118" s="24"/>
      <c r="O118" s="199"/>
      <c r="P118" s="24"/>
      <c r="Q118" s="199"/>
      <c r="R118" s="200"/>
      <c r="S118" s="199"/>
      <c r="T118" s="201"/>
      <c r="U118" s="24"/>
      <c r="V118" s="199"/>
      <c r="W118" s="24"/>
      <c r="X118" s="199"/>
    </row>
    <row r="119" spans="1:24" ht="15.75">
      <c r="A119" s="165"/>
      <c r="B119" s="193"/>
      <c r="C119" s="186" t="s">
        <v>11</v>
      </c>
      <c r="D119" s="24"/>
      <c r="E119" s="21"/>
      <c r="F119" s="198"/>
      <c r="G119" s="199"/>
      <c r="H119" s="194"/>
      <c r="I119" s="24"/>
      <c r="J119" s="199"/>
      <c r="K119" s="195"/>
      <c r="L119" s="195"/>
      <c r="M119" s="199"/>
      <c r="N119" s="24"/>
      <c r="O119" s="199"/>
      <c r="P119" s="24"/>
      <c r="Q119" s="199"/>
      <c r="R119" s="200"/>
      <c r="S119" s="199"/>
      <c r="T119" s="201"/>
      <c r="U119" s="24"/>
      <c r="V119" s="199"/>
      <c r="W119" s="24"/>
      <c r="X119" s="199"/>
    </row>
    <row r="120" spans="1:24" ht="15.75">
      <c r="A120" s="165" t="s">
        <v>140</v>
      </c>
      <c r="B120" s="193" t="s">
        <v>99</v>
      </c>
      <c r="C120" s="186" t="s">
        <v>28</v>
      </c>
      <c r="D120" s="24"/>
      <c r="E120" s="21"/>
      <c r="F120" s="198"/>
      <c r="G120" s="199"/>
      <c r="H120" s="194"/>
      <c r="I120" s="24"/>
      <c r="J120" s="199"/>
      <c r="K120" s="195"/>
      <c r="L120" s="195"/>
      <c r="M120" s="199"/>
      <c r="N120" s="24"/>
      <c r="O120" s="199"/>
      <c r="P120" s="24"/>
      <c r="Q120" s="199"/>
      <c r="R120" s="200"/>
      <c r="S120" s="199"/>
      <c r="T120" s="201"/>
      <c r="U120" s="24"/>
      <c r="V120" s="199"/>
      <c r="W120" s="24"/>
      <c r="X120" s="199"/>
    </row>
    <row r="121" spans="1:24" ht="15.75">
      <c r="A121" s="165"/>
      <c r="B121" s="186" t="s">
        <v>44</v>
      </c>
      <c r="C121" s="186" t="s">
        <v>11</v>
      </c>
      <c r="D121" s="24"/>
      <c r="E121" s="21"/>
      <c r="F121" s="198"/>
      <c r="G121" s="199"/>
      <c r="H121" s="194"/>
      <c r="I121" s="24"/>
      <c r="J121" s="199"/>
      <c r="K121" s="195"/>
      <c r="L121" s="195"/>
      <c r="M121" s="199"/>
      <c r="N121" s="24"/>
      <c r="O121" s="199"/>
      <c r="P121" s="24"/>
      <c r="Q121" s="199"/>
      <c r="R121" s="200"/>
      <c r="S121" s="199"/>
      <c r="T121" s="201"/>
      <c r="U121" s="24"/>
      <c r="V121" s="199"/>
      <c r="W121" s="24"/>
      <c r="X121" s="199"/>
    </row>
    <row r="122" spans="1:24" ht="15.75">
      <c r="A122" s="165" t="s">
        <v>110</v>
      </c>
      <c r="B122" s="81" t="s">
        <v>107</v>
      </c>
      <c r="C122" s="186" t="s">
        <v>28</v>
      </c>
      <c r="D122" s="24"/>
      <c r="E122" s="21"/>
      <c r="F122" s="198"/>
      <c r="G122" s="199"/>
      <c r="H122" s="194"/>
      <c r="I122" s="24"/>
      <c r="J122" s="199"/>
      <c r="K122" s="195"/>
      <c r="L122" s="195"/>
      <c r="M122" s="199"/>
      <c r="N122" s="24"/>
      <c r="O122" s="199"/>
      <c r="P122" s="24"/>
      <c r="Q122" s="199"/>
      <c r="R122" s="200"/>
      <c r="S122" s="199"/>
      <c r="T122" s="201"/>
      <c r="U122" s="24"/>
      <c r="V122" s="199"/>
      <c r="W122" s="24"/>
      <c r="X122" s="199"/>
    </row>
    <row r="123" spans="1:24" ht="16.5" thickBot="1">
      <c r="A123" s="202"/>
      <c r="B123" s="203"/>
      <c r="C123" s="134" t="s">
        <v>11</v>
      </c>
      <c r="D123" s="38"/>
      <c r="E123" s="135"/>
      <c r="F123" s="204"/>
      <c r="G123" s="205"/>
      <c r="H123" s="206"/>
      <c r="I123" s="29"/>
      <c r="J123" s="205"/>
      <c r="K123" s="138"/>
      <c r="L123" s="138"/>
      <c r="M123" s="205"/>
      <c r="N123" s="38"/>
      <c r="O123" s="205"/>
      <c r="P123" s="38"/>
      <c r="Q123" s="205"/>
      <c r="R123" s="207"/>
      <c r="S123" s="205"/>
      <c r="T123" s="208"/>
      <c r="U123" s="38"/>
      <c r="V123" s="205"/>
      <c r="W123" s="38"/>
      <c r="X123" s="205"/>
    </row>
    <row r="124" spans="1:24" ht="16.5" thickBot="1">
      <c r="A124" s="60" t="s">
        <v>39</v>
      </c>
      <c r="B124" s="62" t="s">
        <v>129</v>
      </c>
      <c r="C124" s="62" t="s">
        <v>40</v>
      </c>
      <c r="D124" s="62">
        <f>E124+H124</f>
        <v>0</v>
      </c>
      <c r="E124" s="62">
        <f>F124</f>
        <v>0</v>
      </c>
      <c r="F124" s="62">
        <v>0</v>
      </c>
      <c r="G124" s="62">
        <v>0</v>
      </c>
      <c r="H124" s="62"/>
      <c r="I124" s="62">
        <v>0</v>
      </c>
      <c r="J124" s="62">
        <v>0</v>
      </c>
      <c r="K124" s="62"/>
      <c r="L124" s="62">
        <v>0</v>
      </c>
      <c r="M124" s="62">
        <v>0</v>
      </c>
      <c r="N124" s="62"/>
      <c r="O124" s="62"/>
      <c r="P124" s="62"/>
      <c r="Q124" s="62"/>
      <c r="R124" s="84"/>
      <c r="S124" s="62"/>
      <c r="T124" s="131"/>
      <c r="U124" s="62"/>
      <c r="V124" s="62"/>
      <c r="W124" s="62"/>
      <c r="X124" s="62"/>
    </row>
    <row r="125" spans="1:24" ht="16.5" thickBot="1">
      <c r="A125" s="65" t="s">
        <v>133</v>
      </c>
      <c r="B125" s="67" t="s">
        <v>130</v>
      </c>
      <c r="C125" s="67" t="s">
        <v>40</v>
      </c>
      <c r="D125" s="62">
        <f>E125+H125</f>
        <v>0</v>
      </c>
      <c r="E125" s="62">
        <f>F125</f>
        <v>0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90"/>
      <c r="S125" s="67"/>
      <c r="T125" s="145"/>
      <c r="U125" s="67"/>
      <c r="V125" s="67"/>
      <c r="W125" s="67"/>
      <c r="X125" s="67"/>
    </row>
    <row r="126" spans="1:24" ht="15.75">
      <c r="A126" s="146" t="s">
        <v>41</v>
      </c>
      <c r="B126" s="209" t="s">
        <v>101</v>
      </c>
      <c r="C126" s="83" t="s">
        <v>28</v>
      </c>
      <c r="D126" s="210">
        <f>E126+H126</f>
        <v>0</v>
      </c>
      <c r="E126" s="210">
        <f>F126+G126</f>
        <v>0</v>
      </c>
      <c r="F126" s="210">
        <f>F128+F130+F132+F134+F136+F138+F140+F142</f>
        <v>0</v>
      </c>
      <c r="G126" s="210">
        <f>G128+G130+G132+G134+G136+G138+G140+G142</f>
        <v>0</v>
      </c>
      <c r="H126" s="210">
        <f>I126+J126</f>
        <v>0</v>
      </c>
      <c r="I126" s="210">
        <f>I128+I130+I132+I134+I136+I138+I140+I142</f>
        <v>0</v>
      </c>
      <c r="J126" s="211"/>
      <c r="K126" s="210"/>
      <c r="L126" s="212"/>
      <c r="M126" s="64"/>
      <c r="N126" s="210"/>
      <c r="O126" s="210"/>
      <c r="P126" s="210"/>
      <c r="Q126" s="212"/>
      <c r="R126" s="183"/>
      <c r="S126" s="210"/>
      <c r="T126" s="211"/>
      <c r="U126" s="210"/>
      <c r="V126" s="210"/>
      <c r="W126" s="210"/>
      <c r="X126" s="210"/>
    </row>
    <row r="127" spans="1:24" ht="15.75">
      <c r="A127" s="165"/>
      <c r="B127" s="213" t="s">
        <v>46</v>
      </c>
      <c r="C127" s="186" t="s">
        <v>11</v>
      </c>
      <c r="D127" s="210">
        <f aca="true" t="shared" si="17" ref="D127:D143">E127+H127</f>
        <v>0</v>
      </c>
      <c r="E127" s="210">
        <f aca="true" t="shared" si="18" ref="E127:E143">F127+G127</f>
        <v>0</v>
      </c>
      <c r="F127" s="214">
        <f>F129+F131+F133+F135+F137+F139+F141+F143</f>
        <v>0</v>
      </c>
      <c r="G127" s="214">
        <f>G129+G131+G133+G135+G137+G139+G141+G143</f>
        <v>0</v>
      </c>
      <c r="H127" s="210">
        <f aca="true" t="shared" si="19" ref="H127:H143">I127+J127</f>
        <v>0</v>
      </c>
      <c r="I127" s="214">
        <f>I129+I131+I133+I135+I137+I139+I141+I143</f>
        <v>0</v>
      </c>
      <c r="J127" s="192"/>
      <c r="K127" s="187"/>
      <c r="L127" s="191"/>
      <c r="M127" s="187"/>
      <c r="N127" s="187"/>
      <c r="O127" s="187"/>
      <c r="P127" s="187"/>
      <c r="Q127" s="191"/>
      <c r="R127" s="191"/>
      <c r="S127" s="187"/>
      <c r="T127" s="192"/>
      <c r="U127" s="187"/>
      <c r="V127" s="187"/>
      <c r="W127" s="187"/>
      <c r="X127" s="187"/>
    </row>
    <row r="128" spans="1:24" ht="15.75">
      <c r="A128" s="165" t="s">
        <v>141</v>
      </c>
      <c r="B128" s="186" t="s">
        <v>60</v>
      </c>
      <c r="C128" s="186" t="s">
        <v>28</v>
      </c>
      <c r="D128" s="210">
        <f t="shared" si="17"/>
        <v>0</v>
      </c>
      <c r="E128" s="210">
        <f t="shared" si="18"/>
        <v>0</v>
      </c>
      <c r="F128" s="199"/>
      <c r="G128" s="198"/>
      <c r="H128" s="210">
        <f t="shared" si="19"/>
        <v>0</v>
      </c>
      <c r="I128" s="24"/>
      <c r="J128" s="198"/>
      <c r="K128" s="24"/>
      <c r="L128" s="194"/>
      <c r="M128" s="199"/>
      <c r="N128" s="24"/>
      <c r="O128" s="198"/>
      <c r="P128" s="24"/>
      <c r="Q128" s="198"/>
      <c r="R128" s="200"/>
      <c r="S128" s="199"/>
      <c r="T128" s="198"/>
      <c r="U128" s="24"/>
      <c r="V128" s="199"/>
      <c r="W128" s="24"/>
      <c r="X128" s="199"/>
    </row>
    <row r="129" spans="1:24" ht="15.75">
      <c r="A129" s="165"/>
      <c r="B129" s="186"/>
      <c r="C129" s="186" t="s">
        <v>11</v>
      </c>
      <c r="D129" s="210">
        <f t="shared" si="17"/>
        <v>0</v>
      </c>
      <c r="E129" s="210">
        <f t="shared" si="18"/>
        <v>0</v>
      </c>
      <c r="F129" s="199"/>
      <c r="G129" s="198"/>
      <c r="H129" s="210">
        <f t="shared" si="19"/>
        <v>0</v>
      </c>
      <c r="I129" s="24"/>
      <c r="J129" s="198"/>
      <c r="K129" s="24"/>
      <c r="L129" s="194"/>
      <c r="M129" s="199"/>
      <c r="N129" s="24"/>
      <c r="O129" s="198"/>
      <c r="P129" s="24"/>
      <c r="Q129" s="198"/>
      <c r="R129" s="200"/>
      <c r="S129" s="199"/>
      <c r="T129" s="198"/>
      <c r="U129" s="24"/>
      <c r="V129" s="199"/>
      <c r="W129" s="24"/>
      <c r="X129" s="199"/>
    </row>
    <row r="130" spans="1:24" ht="15.75">
      <c r="A130" s="165" t="s">
        <v>142</v>
      </c>
      <c r="B130" s="186" t="s">
        <v>61</v>
      </c>
      <c r="C130" s="186" t="s">
        <v>28</v>
      </c>
      <c r="D130" s="210">
        <f t="shared" si="17"/>
        <v>0</v>
      </c>
      <c r="E130" s="210">
        <f t="shared" si="18"/>
        <v>0</v>
      </c>
      <c r="F130" s="199"/>
      <c r="G130" s="198"/>
      <c r="H130" s="210">
        <f t="shared" si="19"/>
        <v>0</v>
      </c>
      <c r="I130" s="24"/>
      <c r="J130" s="198"/>
      <c r="K130" s="24"/>
      <c r="L130" s="194"/>
      <c r="M130" s="199"/>
      <c r="N130" s="24"/>
      <c r="O130" s="198"/>
      <c r="P130" s="24"/>
      <c r="Q130" s="198"/>
      <c r="R130" s="200"/>
      <c r="S130" s="199"/>
      <c r="T130" s="198"/>
      <c r="U130" s="24"/>
      <c r="V130" s="199"/>
      <c r="W130" s="24"/>
      <c r="X130" s="199"/>
    </row>
    <row r="131" spans="1:24" ht="15.75">
      <c r="A131" s="165"/>
      <c r="B131" s="186"/>
      <c r="C131" s="186" t="s">
        <v>11</v>
      </c>
      <c r="D131" s="210">
        <f t="shared" si="17"/>
        <v>0</v>
      </c>
      <c r="E131" s="210">
        <f t="shared" si="18"/>
        <v>0</v>
      </c>
      <c r="F131" s="199"/>
      <c r="G131" s="198"/>
      <c r="H131" s="210">
        <f t="shared" si="19"/>
        <v>0</v>
      </c>
      <c r="I131" s="24"/>
      <c r="J131" s="198"/>
      <c r="K131" s="24"/>
      <c r="L131" s="194"/>
      <c r="M131" s="199"/>
      <c r="N131" s="24"/>
      <c r="O131" s="198"/>
      <c r="P131" s="24"/>
      <c r="Q131" s="198"/>
      <c r="R131" s="200"/>
      <c r="S131" s="199"/>
      <c r="T131" s="198"/>
      <c r="U131" s="24"/>
      <c r="V131" s="199"/>
      <c r="W131" s="24"/>
      <c r="X131" s="199"/>
    </row>
    <row r="132" spans="1:24" ht="15.75">
      <c r="A132" s="165" t="s">
        <v>143</v>
      </c>
      <c r="B132" s="186" t="s">
        <v>62</v>
      </c>
      <c r="C132" s="186" t="s">
        <v>28</v>
      </c>
      <c r="D132" s="210">
        <f t="shared" si="17"/>
        <v>0</v>
      </c>
      <c r="E132" s="210">
        <f t="shared" si="18"/>
        <v>0</v>
      </c>
      <c r="F132" s="199"/>
      <c r="G132" s="198"/>
      <c r="H132" s="210">
        <f t="shared" si="19"/>
        <v>0</v>
      </c>
      <c r="I132" s="24"/>
      <c r="J132" s="198"/>
      <c r="K132" s="24"/>
      <c r="L132" s="194"/>
      <c r="M132" s="199"/>
      <c r="N132" s="24"/>
      <c r="O132" s="198"/>
      <c r="P132" s="24"/>
      <c r="Q132" s="198"/>
      <c r="R132" s="200"/>
      <c r="S132" s="199"/>
      <c r="T132" s="198"/>
      <c r="U132" s="24"/>
      <c r="V132" s="199"/>
      <c r="W132" s="24"/>
      <c r="X132" s="199"/>
    </row>
    <row r="133" spans="1:24" ht="15.75">
      <c r="A133" s="165"/>
      <c r="B133" s="186"/>
      <c r="C133" s="186" t="s">
        <v>11</v>
      </c>
      <c r="D133" s="210">
        <f t="shared" si="17"/>
        <v>0</v>
      </c>
      <c r="E133" s="210">
        <f t="shared" si="18"/>
        <v>0</v>
      </c>
      <c r="F133" s="199"/>
      <c r="G133" s="198"/>
      <c r="H133" s="210">
        <f t="shared" si="19"/>
        <v>0</v>
      </c>
      <c r="I133" s="24"/>
      <c r="J133" s="198"/>
      <c r="K133" s="24"/>
      <c r="L133" s="194"/>
      <c r="M133" s="199"/>
      <c r="N133" s="24"/>
      <c r="O133" s="198"/>
      <c r="P133" s="24"/>
      <c r="Q133" s="198"/>
      <c r="R133" s="200"/>
      <c r="S133" s="199"/>
      <c r="T133" s="198"/>
      <c r="U133" s="24"/>
      <c r="V133" s="199"/>
      <c r="W133" s="24"/>
      <c r="X133" s="199"/>
    </row>
    <row r="134" spans="1:24" ht="15.75">
      <c r="A134" s="165" t="s">
        <v>144</v>
      </c>
      <c r="B134" s="186" t="s">
        <v>63</v>
      </c>
      <c r="C134" s="186" t="s">
        <v>28</v>
      </c>
      <c r="D134" s="210">
        <f t="shared" si="17"/>
        <v>0</v>
      </c>
      <c r="E134" s="210">
        <f t="shared" si="18"/>
        <v>0</v>
      </c>
      <c r="F134" s="199"/>
      <c r="G134" s="198"/>
      <c r="H134" s="210">
        <f t="shared" si="19"/>
        <v>0</v>
      </c>
      <c r="I134" s="228">
        <v>0</v>
      </c>
      <c r="J134" s="198"/>
      <c r="K134" s="24"/>
      <c r="L134" s="194"/>
      <c r="M134" s="199"/>
      <c r="N134" s="24"/>
      <c r="O134" s="198"/>
      <c r="P134" s="24"/>
      <c r="Q134" s="198"/>
      <c r="R134" s="200"/>
      <c r="S134" s="199"/>
      <c r="T134" s="198"/>
      <c r="U134" s="24"/>
      <c r="V134" s="199"/>
      <c r="W134" s="24"/>
      <c r="X134" s="199"/>
    </row>
    <row r="135" spans="1:24" ht="15.75">
      <c r="A135" s="165"/>
      <c r="B135" s="186"/>
      <c r="C135" s="186" t="s">
        <v>11</v>
      </c>
      <c r="D135" s="210">
        <f t="shared" si="17"/>
        <v>0</v>
      </c>
      <c r="E135" s="210">
        <f t="shared" si="18"/>
        <v>0</v>
      </c>
      <c r="F135" s="199"/>
      <c r="G135" s="198"/>
      <c r="H135" s="210">
        <f t="shared" si="19"/>
        <v>0</v>
      </c>
      <c r="I135" s="228">
        <v>0</v>
      </c>
      <c r="J135" s="198"/>
      <c r="K135" s="38"/>
      <c r="L135" s="206"/>
      <c r="M135" s="199"/>
      <c r="N135" s="38"/>
      <c r="O135" s="198"/>
      <c r="P135" s="38"/>
      <c r="Q135" s="198"/>
      <c r="R135" s="207"/>
      <c r="S135" s="205"/>
      <c r="T135" s="204"/>
      <c r="U135" s="38"/>
      <c r="V135" s="199"/>
      <c r="W135" s="38"/>
      <c r="X135" s="199"/>
    </row>
    <row r="136" spans="1:24" ht="15.75">
      <c r="A136" s="165" t="s">
        <v>145</v>
      </c>
      <c r="B136" s="186" t="s">
        <v>64</v>
      </c>
      <c r="C136" s="186" t="s">
        <v>28</v>
      </c>
      <c r="D136" s="210">
        <f t="shared" si="17"/>
        <v>0</v>
      </c>
      <c r="E136" s="210">
        <f t="shared" si="18"/>
        <v>0</v>
      </c>
      <c r="F136" s="215"/>
      <c r="G136" s="198"/>
      <c r="H136" s="210">
        <f t="shared" si="19"/>
        <v>0</v>
      </c>
      <c r="I136" s="228">
        <v>0</v>
      </c>
      <c r="J136" s="198"/>
      <c r="K136" s="24"/>
      <c r="L136" s="194"/>
      <c r="M136" s="199"/>
      <c r="N136" s="24"/>
      <c r="O136" s="198"/>
      <c r="P136" s="24"/>
      <c r="Q136" s="198"/>
      <c r="R136" s="200"/>
      <c r="S136" s="199"/>
      <c r="T136" s="198"/>
      <c r="U136" s="24"/>
      <c r="V136" s="199"/>
      <c r="W136" s="24"/>
      <c r="X136" s="199"/>
    </row>
    <row r="137" spans="1:24" ht="15.75">
      <c r="A137" s="165"/>
      <c r="B137" s="186"/>
      <c r="C137" s="186" t="s">
        <v>11</v>
      </c>
      <c r="D137" s="210">
        <f t="shared" si="17"/>
        <v>0</v>
      </c>
      <c r="E137" s="210">
        <f t="shared" si="18"/>
        <v>0</v>
      </c>
      <c r="F137" s="215"/>
      <c r="G137" s="198"/>
      <c r="H137" s="210">
        <f t="shared" si="19"/>
        <v>0</v>
      </c>
      <c r="I137" s="228">
        <v>0</v>
      </c>
      <c r="J137" s="198"/>
      <c r="K137" s="24"/>
      <c r="L137" s="194"/>
      <c r="M137" s="199"/>
      <c r="N137" s="24"/>
      <c r="O137" s="198"/>
      <c r="P137" s="24"/>
      <c r="Q137" s="198"/>
      <c r="R137" s="200"/>
      <c r="S137" s="199"/>
      <c r="T137" s="198"/>
      <c r="U137" s="24"/>
      <c r="V137" s="199"/>
      <c r="W137" s="24"/>
      <c r="X137" s="199"/>
    </row>
    <row r="138" spans="1:24" ht="15.75">
      <c r="A138" s="165" t="s">
        <v>146</v>
      </c>
      <c r="B138" s="186" t="s">
        <v>91</v>
      </c>
      <c r="C138" s="186" t="s">
        <v>28</v>
      </c>
      <c r="D138" s="210">
        <f t="shared" si="17"/>
        <v>0</v>
      </c>
      <c r="E138" s="210">
        <f t="shared" si="18"/>
        <v>0</v>
      </c>
      <c r="F138" s="199"/>
      <c r="G138" s="198"/>
      <c r="H138" s="210">
        <f t="shared" si="19"/>
        <v>0</v>
      </c>
      <c r="I138" s="228">
        <v>0</v>
      </c>
      <c r="J138" s="198"/>
      <c r="K138" s="24"/>
      <c r="L138" s="194"/>
      <c r="M138" s="199"/>
      <c r="N138" s="24"/>
      <c r="O138" s="198"/>
      <c r="P138" s="24"/>
      <c r="Q138" s="198"/>
      <c r="R138" s="200"/>
      <c r="S138" s="199"/>
      <c r="T138" s="198"/>
      <c r="U138" s="24"/>
      <c r="V138" s="199"/>
      <c r="W138" s="24"/>
      <c r="X138" s="199"/>
    </row>
    <row r="139" spans="1:24" ht="15.75">
      <c r="A139" s="165"/>
      <c r="B139" s="186"/>
      <c r="C139" s="186" t="s">
        <v>11</v>
      </c>
      <c r="D139" s="210">
        <f t="shared" si="17"/>
        <v>0</v>
      </c>
      <c r="E139" s="210">
        <f t="shared" si="18"/>
        <v>0</v>
      </c>
      <c r="F139" s="199"/>
      <c r="G139" s="198"/>
      <c r="H139" s="210">
        <f t="shared" si="19"/>
        <v>0</v>
      </c>
      <c r="I139" s="228">
        <v>0</v>
      </c>
      <c r="J139" s="198"/>
      <c r="K139" s="24"/>
      <c r="L139" s="194"/>
      <c r="M139" s="199"/>
      <c r="N139" s="24"/>
      <c r="O139" s="198"/>
      <c r="P139" s="24"/>
      <c r="Q139" s="198"/>
      <c r="R139" s="200"/>
      <c r="S139" s="199"/>
      <c r="T139" s="198"/>
      <c r="U139" s="24"/>
      <c r="V139" s="199"/>
      <c r="W139" s="24"/>
      <c r="X139" s="199"/>
    </row>
    <row r="140" spans="1:24" ht="15.75">
      <c r="A140" s="165" t="s">
        <v>147</v>
      </c>
      <c r="B140" s="186" t="s">
        <v>92</v>
      </c>
      <c r="C140" s="186" t="s">
        <v>28</v>
      </c>
      <c r="D140" s="210">
        <f t="shared" si="17"/>
        <v>0</v>
      </c>
      <c r="E140" s="210">
        <f t="shared" si="18"/>
        <v>0</v>
      </c>
      <c r="F140" s="199"/>
      <c r="G140" s="198"/>
      <c r="H140" s="210">
        <f t="shared" si="19"/>
        <v>0</v>
      </c>
      <c r="I140" s="228">
        <v>0</v>
      </c>
      <c r="J140" s="198"/>
      <c r="K140" s="24"/>
      <c r="L140" s="194"/>
      <c r="M140" s="199"/>
      <c r="N140" s="24"/>
      <c r="O140" s="198"/>
      <c r="P140" s="24"/>
      <c r="Q140" s="198"/>
      <c r="R140" s="200"/>
      <c r="S140" s="199"/>
      <c r="T140" s="198"/>
      <c r="U140" s="24"/>
      <c r="V140" s="199"/>
      <c r="W140" s="24"/>
      <c r="X140" s="199"/>
    </row>
    <row r="141" spans="1:24" ht="15.75">
      <c r="A141" s="165"/>
      <c r="B141" s="186"/>
      <c r="C141" s="186" t="s">
        <v>11</v>
      </c>
      <c r="D141" s="210">
        <f t="shared" si="17"/>
        <v>0</v>
      </c>
      <c r="E141" s="210">
        <f t="shared" si="18"/>
        <v>0</v>
      </c>
      <c r="F141" s="199"/>
      <c r="G141" s="198"/>
      <c r="H141" s="210">
        <f t="shared" si="19"/>
        <v>0</v>
      </c>
      <c r="I141" s="228">
        <v>0</v>
      </c>
      <c r="J141" s="198"/>
      <c r="K141" s="24"/>
      <c r="L141" s="194"/>
      <c r="M141" s="199"/>
      <c r="N141" s="24"/>
      <c r="O141" s="198"/>
      <c r="P141" s="24"/>
      <c r="Q141" s="198"/>
      <c r="R141" s="200"/>
      <c r="S141" s="199"/>
      <c r="T141" s="198"/>
      <c r="U141" s="24"/>
      <c r="V141" s="199"/>
      <c r="W141" s="24"/>
      <c r="X141" s="199"/>
    </row>
    <row r="142" spans="1:24" ht="15.75">
      <c r="A142" s="165" t="s">
        <v>148</v>
      </c>
      <c r="B142" s="186" t="s">
        <v>86</v>
      </c>
      <c r="C142" s="186" t="s">
        <v>28</v>
      </c>
      <c r="D142" s="210">
        <f t="shared" si="17"/>
        <v>0</v>
      </c>
      <c r="E142" s="210">
        <f t="shared" si="18"/>
        <v>0</v>
      </c>
      <c r="F142" s="199"/>
      <c r="G142" s="193"/>
      <c r="H142" s="210">
        <f t="shared" si="19"/>
        <v>0</v>
      </c>
      <c r="I142" s="24"/>
      <c r="J142" s="193"/>
      <c r="K142" s="24"/>
      <c r="L142" s="194"/>
      <c r="M142" s="186"/>
      <c r="N142" s="24"/>
      <c r="O142" s="193"/>
      <c r="P142" s="24"/>
      <c r="Q142" s="193"/>
      <c r="R142" s="216"/>
      <c r="S142" s="186"/>
      <c r="T142" s="193"/>
      <c r="U142" s="24"/>
      <c r="V142" s="186"/>
      <c r="W142" s="24"/>
      <c r="X142" s="186"/>
    </row>
    <row r="143" spans="1:24" ht="16.5" thickBot="1">
      <c r="A143" s="67"/>
      <c r="B143" s="67"/>
      <c r="C143" s="67" t="s">
        <v>11</v>
      </c>
      <c r="D143" s="69">
        <f t="shared" si="17"/>
        <v>0</v>
      </c>
      <c r="E143" s="69">
        <f t="shared" si="18"/>
        <v>0</v>
      </c>
      <c r="F143" s="217"/>
      <c r="G143" s="88"/>
      <c r="H143" s="69">
        <f t="shared" si="19"/>
        <v>0</v>
      </c>
      <c r="I143" s="29"/>
      <c r="J143" s="88"/>
      <c r="K143" s="29"/>
      <c r="L143" s="89"/>
      <c r="M143" s="67"/>
      <c r="N143" s="29"/>
      <c r="O143" s="88"/>
      <c r="P143" s="29"/>
      <c r="Q143" s="88"/>
      <c r="R143" s="90"/>
      <c r="S143" s="67"/>
      <c r="T143" s="88"/>
      <c r="U143" s="29"/>
      <c r="V143" s="67"/>
      <c r="W143" s="29"/>
      <c r="X143" s="67"/>
    </row>
    <row r="144" spans="1:24" ht="15.75">
      <c r="A144" s="218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</row>
    <row r="145" spans="1:24" ht="15.75">
      <c r="A145" s="21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</row>
    <row r="146" spans="1:24" ht="15.75">
      <c r="A146" s="218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</row>
    <row r="147" spans="1:24" ht="15.75">
      <c r="A147" s="218"/>
      <c r="B147" s="140"/>
      <c r="C147" s="140" t="s">
        <v>189</v>
      </c>
      <c r="D147" s="140"/>
      <c r="E147" s="140"/>
      <c r="F147" s="140"/>
      <c r="G147" s="140"/>
      <c r="H147" s="140"/>
      <c r="I147" s="140" t="s">
        <v>191</v>
      </c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</row>
    <row r="148" spans="1:24" ht="15.75">
      <c r="A148" s="218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</row>
    <row r="149" spans="1:24" ht="15.75">
      <c r="A149" s="218"/>
      <c r="B149" s="140"/>
      <c r="C149" s="140" t="s">
        <v>181</v>
      </c>
      <c r="D149" s="140"/>
      <c r="E149" s="140"/>
      <c r="F149" s="140"/>
      <c r="G149" s="140"/>
      <c r="H149" s="140"/>
      <c r="I149" s="140" t="s">
        <v>194</v>
      </c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</row>
    <row r="150" spans="1:24" ht="15.75">
      <c r="A150" s="218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</row>
    <row r="151" spans="1:24" ht="15.75">
      <c r="A151" s="218"/>
      <c r="B151" s="140"/>
      <c r="C151" s="140" t="s">
        <v>190</v>
      </c>
      <c r="D151" s="140"/>
      <c r="E151" s="140"/>
      <c r="F151" s="140"/>
      <c r="G151" s="140"/>
      <c r="H151" s="140"/>
      <c r="I151" s="140" t="s">
        <v>193</v>
      </c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</row>
    <row r="152" spans="1:24" ht="15.75">
      <c r="A152" s="218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</row>
    <row r="153" spans="1:24" ht="15.75">
      <c r="A153" s="218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spans="1:24" ht="15.75">
      <c r="A154" s="218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</row>
    <row r="155" spans="1:24" ht="15.75">
      <c r="A155" s="218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</row>
    <row r="156" spans="1:24" ht="15.75">
      <c r="A156" s="218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</row>
    <row r="157" spans="1:24" ht="15.75">
      <c r="A157" s="218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</row>
    <row r="158" spans="1:24" ht="15.75">
      <c r="A158" s="218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</row>
    <row r="159" spans="1:24" ht="15.75">
      <c r="A159" s="218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</row>
  </sheetData>
  <sheetProtection/>
  <mergeCells count="14">
    <mergeCell ref="A3:V3"/>
    <mergeCell ref="A4:A6"/>
    <mergeCell ref="B4:B6"/>
    <mergeCell ref="C4:C6"/>
    <mergeCell ref="D4:D6"/>
    <mergeCell ref="E4:Q4"/>
    <mergeCell ref="R4:T5"/>
    <mergeCell ref="U4:V5"/>
    <mergeCell ref="W4:X5"/>
    <mergeCell ref="E5:G5"/>
    <mergeCell ref="H5:J5"/>
    <mergeCell ref="K5:M5"/>
    <mergeCell ref="N5:O5"/>
    <mergeCell ref="P5:Q5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9"/>
  <sheetViews>
    <sheetView zoomScale="75" zoomScaleNormal="75" zoomScalePageLayoutView="0" workbookViewId="0" topLeftCell="A1">
      <pane xSplit="4" ySplit="7" topLeftCell="E7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0" sqref="A30:IV30"/>
    </sheetView>
  </sheetViews>
  <sheetFormatPr defaultColWidth="8.875" defaultRowHeight="12.75"/>
  <cols>
    <col min="1" max="1" width="5.875" style="1" customWidth="1"/>
    <col min="2" max="2" width="60.125" style="1" customWidth="1"/>
    <col min="3" max="3" width="8.875" style="1" customWidth="1"/>
    <col min="4" max="4" width="10.75390625" style="219" customWidth="1"/>
    <col min="5" max="5" width="9.875" style="219" bestFit="1" customWidth="1"/>
    <col min="6" max="6" width="8.625" style="1" customWidth="1"/>
    <col min="7" max="7" width="8.25390625" style="1" customWidth="1"/>
    <col min="8" max="8" width="9.875" style="1" bestFit="1" customWidth="1"/>
    <col min="9" max="9" width="8.875" style="1" customWidth="1"/>
    <col min="10" max="10" width="10.25390625" style="1" customWidth="1"/>
    <col min="11" max="12" width="7.875" style="219" customWidth="1"/>
    <col min="13" max="13" width="8.25390625" style="1" customWidth="1"/>
    <col min="14" max="14" width="9.75390625" style="219" customWidth="1"/>
    <col min="15" max="15" width="9.875" style="1" customWidth="1"/>
    <col min="16" max="16" width="7.625" style="219" customWidth="1"/>
    <col min="17" max="17" width="8.875" style="1" customWidth="1"/>
    <col min="18" max="18" width="10.625" style="1" customWidth="1"/>
    <col min="19" max="19" width="9.375" style="1" customWidth="1"/>
    <col min="20" max="20" width="9.00390625" style="1" customWidth="1"/>
    <col min="21" max="21" width="7.625" style="219" customWidth="1"/>
    <col min="22" max="22" width="7.625" style="1" customWidth="1"/>
    <col min="23" max="23" width="7.625" style="219" customWidth="1"/>
    <col min="24" max="24" width="7.625" style="1" customWidth="1"/>
    <col min="25" max="16384" width="8.875" style="1" customWidth="1"/>
  </cols>
  <sheetData>
    <row r="2" spans="1:24" ht="15.75">
      <c r="A2" s="3"/>
      <c r="D2" s="2"/>
      <c r="E2" s="2"/>
      <c r="F2" s="4"/>
      <c r="G2" s="4"/>
      <c r="H2" s="4"/>
      <c r="I2" s="4"/>
      <c r="J2" s="4"/>
      <c r="K2" s="2"/>
      <c r="L2" s="2"/>
      <c r="M2" s="4"/>
      <c r="N2" s="2"/>
      <c r="O2" s="4"/>
      <c r="P2" s="2"/>
      <c r="Q2" s="4"/>
      <c r="R2" s="4"/>
      <c r="S2" s="4"/>
      <c r="T2" s="4"/>
      <c r="U2" s="2"/>
      <c r="V2" s="4"/>
      <c r="W2" s="2"/>
      <c r="X2" s="4"/>
    </row>
    <row r="3" spans="1:23" ht="16.5" thickBot="1">
      <c r="A3" s="1051" t="s">
        <v>354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"/>
    </row>
    <row r="4" spans="1:24" ht="36.75" customHeight="1" thickBot="1">
      <c r="A4" s="1052" t="s">
        <v>0</v>
      </c>
      <c r="B4" s="1055" t="s">
        <v>1</v>
      </c>
      <c r="C4" s="1055" t="s">
        <v>2</v>
      </c>
      <c r="D4" s="1058" t="s">
        <v>159</v>
      </c>
      <c r="E4" s="1047" t="s">
        <v>131</v>
      </c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50"/>
      <c r="R4" s="1043" t="s">
        <v>134</v>
      </c>
      <c r="S4" s="1062"/>
      <c r="T4" s="1044"/>
      <c r="U4" s="1043" t="s">
        <v>100</v>
      </c>
      <c r="V4" s="1044"/>
      <c r="W4" s="1043" t="s">
        <v>132</v>
      </c>
      <c r="X4" s="1044"/>
    </row>
    <row r="5" spans="1:24" ht="138.75" customHeight="1" thickBot="1">
      <c r="A5" s="1053"/>
      <c r="B5" s="1056"/>
      <c r="C5" s="1056"/>
      <c r="D5" s="1059"/>
      <c r="E5" s="1047" t="s">
        <v>157</v>
      </c>
      <c r="F5" s="1048"/>
      <c r="G5" s="1049"/>
      <c r="H5" s="1047" t="s">
        <v>156</v>
      </c>
      <c r="I5" s="1048"/>
      <c r="J5" s="1049"/>
      <c r="K5" s="1047" t="s">
        <v>158</v>
      </c>
      <c r="L5" s="1048"/>
      <c r="M5" s="1049"/>
      <c r="N5" s="1047" t="s">
        <v>154</v>
      </c>
      <c r="O5" s="1050"/>
      <c r="P5" s="1047" t="s">
        <v>155</v>
      </c>
      <c r="Q5" s="1050"/>
      <c r="R5" s="1045"/>
      <c r="S5" s="1063"/>
      <c r="T5" s="1046"/>
      <c r="U5" s="1045"/>
      <c r="V5" s="1046"/>
      <c r="W5" s="1045"/>
      <c r="X5" s="1046"/>
    </row>
    <row r="6" spans="1:24" ht="16.5" thickBot="1">
      <c r="A6" s="1054"/>
      <c r="B6" s="1057"/>
      <c r="C6" s="1057"/>
      <c r="D6" s="1060"/>
      <c r="E6" s="5" t="s">
        <v>3</v>
      </c>
      <c r="F6" s="6" t="s">
        <v>4</v>
      </c>
      <c r="G6" s="6" t="s">
        <v>5</v>
      </c>
      <c r="H6" s="5" t="s">
        <v>6</v>
      </c>
      <c r="I6" s="6" t="s">
        <v>4</v>
      </c>
      <c r="J6" s="6" t="s">
        <v>5</v>
      </c>
      <c r="K6" s="5" t="s">
        <v>6</v>
      </c>
      <c r="L6" s="6" t="s">
        <v>4</v>
      </c>
      <c r="M6" s="6" t="s">
        <v>5</v>
      </c>
      <c r="N6" s="5" t="s">
        <v>6</v>
      </c>
      <c r="O6" s="7" t="s">
        <v>7</v>
      </c>
      <c r="P6" s="8" t="s">
        <v>6</v>
      </c>
      <c r="Q6" s="7" t="s">
        <v>5</v>
      </c>
      <c r="R6" s="5" t="s">
        <v>6</v>
      </c>
      <c r="S6" s="9" t="s">
        <v>149</v>
      </c>
      <c r="T6" s="10" t="s">
        <v>8</v>
      </c>
      <c r="U6" s="5" t="s">
        <v>6</v>
      </c>
      <c r="V6" s="10" t="s">
        <v>8</v>
      </c>
      <c r="W6" s="5" t="s">
        <v>6</v>
      </c>
      <c r="X6" s="10" t="s">
        <v>8</v>
      </c>
    </row>
    <row r="7" spans="1:24" ht="17.25" thickBot="1" thickTop="1">
      <c r="A7" s="11" t="s">
        <v>73</v>
      </c>
      <c r="B7" s="288" t="s">
        <v>82</v>
      </c>
      <c r="C7" s="13" t="s">
        <v>11</v>
      </c>
      <c r="D7" s="14">
        <f aca="true" t="shared" si="0" ref="D7:D71">E7+H7+K7+N7+P7+R7+U7+W7</f>
        <v>854.4469999999999</v>
      </c>
      <c r="E7" s="290"/>
      <c r="F7" s="290"/>
      <c r="G7" s="290"/>
      <c r="H7" s="298">
        <f>H10+H16+H27+H29+H32+H35+H37+H39+H41+H43+H45+H47+H49+H51+H53+H55+H57</f>
        <v>854.4469999999999</v>
      </c>
      <c r="I7" s="689">
        <f>I10+I16+I27+I29+I32+I35+I37+I39+I41+I43+I45+I47+I49+I51+I53+I55+I57</f>
        <v>750.2909999999999</v>
      </c>
      <c r="J7" s="689">
        <f>J10+J16+J27+J29+J32+J35+J37+J39+J41+J43+J45+J47+J49+J51+J53+J55+J57</f>
        <v>104.156</v>
      </c>
      <c r="K7" s="14">
        <f aca="true" t="shared" si="1" ref="K7:X7">K10+K27+K29+K32+K35+K37+K39+K41+K43+K45+K47+K49+K51+K53+K55+K57</f>
        <v>0</v>
      </c>
      <c r="L7" s="290">
        <f t="shared" si="1"/>
        <v>0</v>
      </c>
      <c r="M7" s="290">
        <f t="shared" si="1"/>
        <v>0</v>
      </c>
      <c r="N7" s="290">
        <f t="shared" si="1"/>
        <v>0</v>
      </c>
      <c r="O7" s="290">
        <f t="shared" si="1"/>
        <v>0</v>
      </c>
      <c r="P7" s="290">
        <f t="shared" si="1"/>
        <v>0</v>
      </c>
      <c r="Q7" s="290">
        <f t="shared" si="1"/>
        <v>0</v>
      </c>
      <c r="R7" s="290">
        <f t="shared" si="1"/>
        <v>0</v>
      </c>
      <c r="S7" s="290">
        <f t="shared" si="1"/>
        <v>0</v>
      </c>
      <c r="T7" s="290">
        <f t="shared" si="1"/>
        <v>0</v>
      </c>
      <c r="U7" s="290">
        <f t="shared" si="1"/>
        <v>0</v>
      </c>
      <c r="V7" s="290">
        <f t="shared" si="1"/>
        <v>0</v>
      </c>
      <c r="W7" s="290">
        <f t="shared" si="1"/>
        <v>0</v>
      </c>
      <c r="X7" s="290">
        <f t="shared" si="1"/>
        <v>0</v>
      </c>
    </row>
    <row r="8" spans="1:24" s="18" customFormat="1" ht="16.5" thickTop="1">
      <c r="A8" s="299"/>
      <c r="B8" s="294"/>
      <c r="C8" s="686" t="s">
        <v>163</v>
      </c>
      <c r="D8" s="234">
        <f t="shared" si="0"/>
        <v>0</v>
      </c>
      <c r="E8" s="295"/>
      <c r="F8" s="308"/>
      <c r="G8" s="295"/>
      <c r="H8" s="250">
        <f>I8+J8</f>
        <v>0</v>
      </c>
      <c r="I8" s="693"/>
      <c r="J8" s="690"/>
      <c r="K8" s="685"/>
      <c r="L8" s="295"/>
      <c r="M8" s="295"/>
      <c r="N8" s="250"/>
      <c r="O8" s="295"/>
      <c r="P8" s="250"/>
      <c r="Q8" s="295"/>
      <c r="R8" s="250"/>
      <c r="S8" s="295"/>
      <c r="T8" s="295"/>
      <c r="U8" s="250"/>
      <c r="V8" s="295"/>
      <c r="W8" s="295"/>
      <c r="X8" s="295"/>
    </row>
    <row r="9" spans="1:24" s="18" customFormat="1" ht="15.75">
      <c r="A9" s="329">
        <v>1</v>
      </c>
      <c r="B9" s="265" t="s">
        <v>83</v>
      </c>
      <c r="C9" s="16" t="s">
        <v>9</v>
      </c>
      <c r="D9" s="234">
        <f t="shared" si="0"/>
        <v>0.0935</v>
      </c>
      <c r="E9" s="250"/>
      <c r="F9" s="316"/>
      <c r="G9" s="250"/>
      <c r="H9" s="250">
        <f>I9+J9</f>
        <v>0.0935</v>
      </c>
      <c r="I9" s="322">
        <f>I11+I13</f>
        <v>0</v>
      </c>
      <c r="J9" s="245">
        <f>J11+J13</f>
        <v>0.0935</v>
      </c>
      <c r="K9" s="685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</row>
    <row r="10" spans="1:24" s="18" customFormat="1" ht="15.75">
      <c r="A10" s="221"/>
      <c r="B10" s="19" t="s">
        <v>10</v>
      </c>
      <c r="C10" s="20" t="s">
        <v>11</v>
      </c>
      <c r="D10" s="17">
        <f t="shared" si="0"/>
        <v>49.791</v>
      </c>
      <c r="E10" s="17"/>
      <c r="F10" s="236"/>
      <c r="G10" s="250"/>
      <c r="H10" s="250">
        <f aca="true" t="shared" si="2" ref="H10:H57">I10+J10</f>
        <v>49.791</v>
      </c>
      <c r="I10" s="322">
        <f>I12+I14</f>
        <v>0</v>
      </c>
      <c r="J10" s="245">
        <f>J12+J14</f>
        <v>49.791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s="18" customFormat="1" ht="15.75">
      <c r="A11" s="221" t="s">
        <v>12</v>
      </c>
      <c r="B11" s="19" t="s">
        <v>13</v>
      </c>
      <c r="C11" s="20" t="s">
        <v>9</v>
      </c>
      <c r="D11" s="17">
        <f t="shared" si="0"/>
        <v>0</v>
      </c>
      <c r="E11" s="17"/>
      <c r="F11" s="691"/>
      <c r="G11" s="243"/>
      <c r="H11" s="250">
        <f t="shared" si="2"/>
        <v>0</v>
      </c>
      <c r="I11" s="322"/>
      <c r="J11" s="228"/>
      <c r="K11" s="24"/>
      <c r="L11" s="24"/>
      <c r="M11" s="22"/>
      <c r="N11" s="24"/>
      <c r="O11" s="22"/>
      <c r="P11" s="24"/>
      <c r="Q11" s="22"/>
      <c r="R11" s="22"/>
      <c r="S11" s="22"/>
      <c r="T11" s="22"/>
      <c r="U11" s="24"/>
      <c r="V11" s="25"/>
      <c r="W11" s="24"/>
      <c r="X11" s="25"/>
    </row>
    <row r="12" spans="1:24" s="18" customFormat="1" ht="15.75">
      <c r="A12" s="221"/>
      <c r="B12" s="19"/>
      <c r="C12" s="20" t="s">
        <v>11</v>
      </c>
      <c r="D12" s="17">
        <f t="shared" si="0"/>
        <v>0</v>
      </c>
      <c r="E12" s="17"/>
      <c r="F12" s="691"/>
      <c r="G12" s="243"/>
      <c r="H12" s="250">
        <f t="shared" si="2"/>
        <v>0</v>
      </c>
      <c r="I12" s="322"/>
      <c r="J12" s="228"/>
      <c r="K12" s="24"/>
      <c r="L12" s="24"/>
      <c r="M12" s="22"/>
      <c r="N12" s="24"/>
      <c r="O12" s="22"/>
      <c r="P12" s="24"/>
      <c r="Q12" s="22"/>
      <c r="R12" s="22"/>
      <c r="S12" s="22"/>
      <c r="T12" s="22"/>
      <c r="U12" s="24"/>
      <c r="V12" s="25"/>
      <c r="W12" s="24"/>
      <c r="X12" s="25"/>
    </row>
    <row r="13" spans="1:24" s="18" customFormat="1" ht="15.75">
      <c r="A13" s="221" t="s">
        <v>14</v>
      </c>
      <c r="B13" s="19" t="s">
        <v>15</v>
      </c>
      <c r="C13" s="20" t="s">
        <v>9</v>
      </c>
      <c r="D13" s="17">
        <f t="shared" si="0"/>
        <v>0.0935</v>
      </c>
      <c r="E13" s="17"/>
      <c r="F13" s="691"/>
      <c r="G13" s="243"/>
      <c r="H13" s="250">
        <f t="shared" si="2"/>
        <v>0.0935</v>
      </c>
      <c r="I13" s="322"/>
      <c r="J13" s="228">
        <v>0.0935</v>
      </c>
      <c r="K13" s="24"/>
      <c r="L13" s="24"/>
      <c r="M13" s="22"/>
      <c r="N13" s="24"/>
      <c r="O13" s="22"/>
      <c r="P13" s="24"/>
      <c r="Q13" s="22"/>
      <c r="R13" s="22"/>
      <c r="S13" s="22"/>
      <c r="T13" s="22"/>
      <c r="U13" s="24"/>
      <c r="V13" s="25"/>
      <c r="W13" s="24"/>
      <c r="X13" s="25"/>
    </row>
    <row r="14" spans="1:24" s="18" customFormat="1" ht="16.5" thickBot="1">
      <c r="A14" s="221"/>
      <c r="B14" s="26"/>
      <c r="C14" s="27" t="s">
        <v>11</v>
      </c>
      <c r="D14" s="28">
        <f t="shared" si="0"/>
        <v>49.791</v>
      </c>
      <c r="E14" s="28"/>
      <c r="F14" s="692"/>
      <c r="G14" s="243"/>
      <c r="H14" s="250">
        <f t="shared" si="2"/>
        <v>49.791</v>
      </c>
      <c r="I14" s="322"/>
      <c r="J14" s="287">
        <v>49.791</v>
      </c>
      <c r="K14" s="38"/>
      <c r="L14" s="38"/>
      <c r="M14" s="36"/>
      <c r="N14" s="38"/>
      <c r="O14" s="36"/>
      <c r="P14" s="38"/>
      <c r="Q14" s="36"/>
      <c r="R14" s="36"/>
      <c r="S14" s="36"/>
      <c r="T14" s="36"/>
      <c r="U14" s="38"/>
      <c r="V14" s="39"/>
      <c r="W14" s="38"/>
      <c r="X14" s="39"/>
    </row>
    <row r="15" spans="1:24" s="18" customFormat="1" ht="16.5" thickBot="1">
      <c r="A15" s="222" t="s">
        <v>16</v>
      </c>
      <c r="B15" s="223" t="s">
        <v>162</v>
      </c>
      <c r="C15" s="222" t="s">
        <v>163</v>
      </c>
      <c r="D15" s="28">
        <f t="shared" si="0"/>
        <v>5</v>
      </c>
      <c r="E15" s="233"/>
      <c r="F15" s="243"/>
      <c r="G15" s="243"/>
      <c r="H15" s="250">
        <f t="shared" si="2"/>
        <v>5</v>
      </c>
      <c r="I15" s="245"/>
      <c r="J15" s="245">
        <v>5</v>
      </c>
      <c r="K15" s="244"/>
      <c r="L15" s="244"/>
      <c r="M15" s="243"/>
      <c r="N15" s="244"/>
      <c r="O15" s="243"/>
      <c r="P15" s="244"/>
      <c r="Q15" s="243"/>
      <c r="R15" s="243"/>
      <c r="S15" s="243"/>
      <c r="T15" s="243"/>
      <c r="U15" s="244"/>
      <c r="V15" s="243"/>
      <c r="W15" s="244"/>
      <c r="X15" s="243"/>
    </row>
    <row r="16" spans="1:24" s="18" customFormat="1" ht="16.5" thickBot="1">
      <c r="A16" s="222"/>
      <c r="B16" s="224" t="s">
        <v>164</v>
      </c>
      <c r="C16" s="225" t="s">
        <v>11</v>
      </c>
      <c r="D16" s="28">
        <f t="shared" si="0"/>
        <v>10.007</v>
      </c>
      <c r="E16" s="233"/>
      <c r="F16" s="243"/>
      <c r="G16" s="243"/>
      <c r="H16" s="250">
        <f t="shared" si="2"/>
        <v>10.007</v>
      </c>
      <c r="I16" s="245"/>
      <c r="J16" s="245">
        <v>10.007</v>
      </c>
      <c r="K16" s="244"/>
      <c r="L16" s="244"/>
      <c r="M16" s="243"/>
      <c r="N16" s="244"/>
      <c r="O16" s="243"/>
      <c r="P16" s="244"/>
      <c r="Q16" s="243"/>
      <c r="R16" s="243"/>
      <c r="S16" s="243"/>
      <c r="T16" s="243"/>
      <c r="U16" s="244"/>
      <c r="V16" s="243"/>
      <c r="W16" s="244"/>
      <c r="X16" s="243"/>
    </row>
    <row r="17" spans="1:24" s="18" customFormat="1" ht="16.5" thickBot="1">
      <c r="A17" s="222" t="s">
        <v>165</v>
      </c>
      <c r="B17" s="225" t="s">
        <v>166</v>
      </c>
      <c r="C17" s="225" t="s">
        <v>167</v>
      </c>
      <c r="D17" s="28">
        <f t="shared" si="0"/>
        <v>0</v>
      </c>
      <c r="E17" s="233"/>
      <c r="F17" s="243"/>
      <c r="G17" s="243"/>
      <c r="H17" s="250">
        <f t="shared" si="2"/>
        <v>0</v>
      </c>
      <c r="I17" s="245"/>
      <c r="J17" s="245"/>
      <c r="K17" s="244"/>
      <c r="L17" s="244"/>
      <c r="M17" s="243"/>
      <c r="N17" s="244"/>
      <c r="O17" s="243"/>
      <c r="P17" s="244"/>
      <c r="Q17" s="243"/>
      <c r="R17" s="243"/>
      <c r="S17" s="243"/>
      <c r="T17" s="243"/>
      <c r="U17" s="244"/>
      <c r="V17" s="243"/>
      <c r="W17" s="244"/>
      <c r="X17" s="243"/>
    </row>
    <row r="18" spans="1:24" s="18" customFormat="1" ht="16.5" thickBot="1">
      <c r="A18" s="222"/>
      <c r="B18" s="225"/>
      <c r="C18" s="225" t="s">
        <v>11</v>
      </c>
      <c r="D18" s="28">
        <f t="shared" si="0"/>
        <v>0</v>
      </c>
      <c r="E18" s="233"/>
      <c r="F18" s="243"/>
      <c r="G18" s="243"/>
      <c r="H18" s="250">
        <f t="shared" si="2"/>
        <v>0</v>
      </c>
      <c r="I18" s="245"/>
      <c r="J18" s="245"/>
      <c r="K18" s="244"/>
      <c r="L18" s="244"/>
      <c r="M18" s="243"/>
      <c r="N18" s="244"/>
      <c r="O18" s="243"/>
      <c r="P18" s="244"/>
      <c r="Q18" s="243"/>
      <c r="R18" s="243"/>
      <c r="S18" s="243"/>
      <c r="T18" s="243"/>
      <c r="U18" s="244"/>
      <c r="V18" s="243"/>
      <c r="W18" s="244"/>
      <c r="X18" s="243"/>
    </row>
    <row r="19" spans="1:24" s="18" customFormat="1" ht="16.5" thickBot="1">
      <c r="A19" s="222" t="s">
        <v>168</v>
      </c>
      <c r="B19" s="225" t="s">
        <v>169</v>
      </c>
      <c r="C19" s="225" t="s">
        <v>170</v>
      </c>
      <c r="D19" s="28">
        <f t="shared" si="0"/>
        <v>0</v>
      </c>
      <c r="E19" s="233"/>
      <c r="F19" s="243"/>
      <c r="G19" s="243"/>
      <c r="H19" s="244">
        <f t="shared" si="2"/>
        <v>0</v>
      </c>
      <c r="I19" s="322"/>
      <c r="J19" s="245"/>
      <c r="K19" s="244"/>
      <c r="L19" s="244"/>
      <c r="M19" s="243"/>
      <c r="N19" s="244"/>
      <c r="O19" s="243"/>
      <c r="P19" s="244"/>
      <c r="Q19" s="243"/>
      <c r="R19" s="243"/>
      <c r="S19" s="243"/>
      <c r="T19" s="243"/>
      <c r="U19" s="244"/>
      <c r="V19" s="243"/>
      <c r="W19" s="244"/>
      <c r="X19" s="243"/>
    </row>
    <row r="20" spans="1:24" s="18" customFormat="1" ht="16.5" thickBot="1">
      <c r="A20" s="222"/>
      <c r="B20" s="225" t="s">
        <v>171</v>
      </c>
      <c r="C20" s="225" t="s">
        <v>11</v>
      </c>
      <c r="D20" s="28">
        <f t="shared" si="0"/>
        <v>0</v>
      </c>
      <c r="E20" s="233"/>
      <c r="F20" s="243"/>
      <c r="G20" s="243"/>
      <c r="H20" s="244">
        <f t="shared" si="2"/>
        <v>0</v>
      </c>
      <c r="I20" s="322"/>
      <c r="J20" s="245"/>
      <c r="K20" s="244"/>
      <c r="L20" s="244"/>
      <c r="M20" s="243"/>
      <c r="N20" s="244"/>
      <c r="O20" s="243"/>
      <c r="P20" s="244"/>
      <c r="Q20" s="243"/>
      <c r="R20" s="243"/>
      <c r="S20" s="243"/>
      <c r="T20" s="243"/>
      <c r="U20" s="244"/>
      <c r="V20" s="243"/>
      <c r="W20" s="244"/>
      <c r="X20" s="243"/>
    </row>
    <row r="21" spans="1:24" s="18" customFormat="1" ht="16.5" thickBot="1">
      <c r="A21" s="222" t="s">
        <v>172</v>
      </c>
      <c r="B21" s="225" t="s">
        <v>173</v>
      </c>
      <c r="C21" s="225" t="s">
        <v>170</v>
      </c>
      <c r="D21" s="28">
        <f t="shared" si="0"/>
        <v>0</v>
      </c>
      <c r="E21" s="233"/>
      <c r="F21" s="243"/>
      <c r="G21" s="243"/>
      <c r="H21" s="244">
        <f t="shared" si="2"/>
        <v>0</v>
      </c>
      <c r="I21" s="322"/>
      <c r="J21" s="245"/>
      <c r="K21" s="244"/>
      <c r="L21" s="244"/>
      <c r="M21" s="243"/>
      <c r="N21" s="244"/>
      <c r="O21" s="243"/>
      <c r="P21" s="244"/>
      <c r="Q21" s="243"/>
      <c r="R21" s="243"/>
      <c r="S21" s="243"/>
      <c r="T21" s="243"/>
      <c r="U21" s="244"/>
      <c r="V21" s="243"/>
      <c r="W21" s="244"/>
      <c r="X21" s="243"/>
    </row>
    <row r="22" spans="1:24" s="18" customFormat="1" ht="16.5" thickBot="1">
      <c r="A22" s="222"/>
      <c r="B22" s="225" t="s">
        <v>174</v>
      </c>
      <c r="C22" s="225" t="s">
        <v>11</v>
      </c>
      <c r="D22" s="28">
        <f t="shared" si="0"/>
        <v>0</v>
      </c>
      <c r="E22" s="233"/>
      <c r="F22" s="243"/>
      <c r="G22" s="243"/>
      <c r="H22" s="244">
        <f t="shared" si="2"/>
        <v>0</v>
      </c>
      <c r="I22" s="322"/>
      <c r="J22" s="245"/>
      <c r="K22" s="244"/>
      <c r="L22" s="244"/>
      <c r="M22" s="243"/>
      <c r="N22" s="244"/>
      <c r="O22" s="243"/>
      <c r="P22" s="244"/>
      <c r="Q22" s="243"/>
      <c r="R22" s="243"/>
      <c r="S22" s="243"/>
      <c r="T22" s="243"/>
      <c r="U22" s="244"/>
      <c r="V22" s="243"/>
      <c r="W22" s="244"/>
      <c r="X22" s="243"/>
    </row>
    <row r="23" spans="1:24" s="18" customFormat="1" ht="16.5" thickBot="1">
      <c r="A23" s="222" t="s">
        <v>175</v>
      </c>
      <c r="B23" s="225" t="s">
        <v>176</v>
      </c>
      <c r="C23" s="225" t="s">
        <v>28</v>
      </c>
      <c r="D23" s="28">
        <f t="shared" si="0"/>
        <v>5</v>
      </c>
      <c r="E23" s="233"/>
      <c r="F23" s="243"/>
      <c r="G23" s="243"/>
      <c r="H23" s="244">
        <f t="shared" si="2"/>
        <v>5</v>
      </c>
      <c r="I23" s="322"/>
      <c r="J23" s="245">
        <v>5</v>
      </c>
      <c r="K23" s="244"/>
      <c r="L23" s="244"/>
      <c r="M23" s="243"/>
      <c r="N23" s="244"/>
      <c r="O23" s="243"/>
      <c r="P23" s="244"/>
      <c r="Q23" s="243"/>
      <c r="R23" s="243"/>
      <c r="S23" s="243"/>
      <c r="T23" s="243"/>
      <c r="U23" s="244"/>
      <c r="V23" s="243"/>
      <c r="W23" s="244"/>
      <c r="X23" s="243"/>
    </row>
    <row r="24" spans="1:24" s="18" customFormat="1" ht="16.5" thickBot="1">
      <c r="A24" s="222"/>
      <c r="B24" s="225"/>
      <c r="C24" s="225" t="s">
        <v>11</v>
      </c>
      <c r="D24" s="28">
        <f t="shared" si="0"/>
        <v>10.007</v>
      </c>
      <c r="E24" s="233"/>
      <c r="F24" s="243"/>
      <c r="G24" s="243"/>
      <c r="H24" s="244">
        <f t="shared" si="2"/>
        <v>10.007</v>
      </c>
      <c r="I24" s="245"/>
      <c r="J24" s="245">
        <v>10.007</v>
      </c>
      <c r="K24" s="244"/>
      <c r="L24" s="244"/>
      <c r="M24" s="243"/>
      <c r="N24" s="244"/>
      <c r="O24" s="243"/>
      <c r="P24" s="244"/>
      <c r="Q24" s="243"/>
      <c r="R24" s="243"/>
      <c r="S24" s="243"/>
      <c r="T24" s="243"/>
      <c r="U24" s="244"/>
      <c r="V24" s="243"/>
      <c r="W24" s="244"/>
      <c r="X24" s="243"/>
    </row>
    <row r="25" spans="1:24" s="18" customFormat="1" ht="16.5" thickBot="1">
      <c r="A25" s="222" t="s">
        <v>177</v>
      </c>
      <c r="B25" s="225" t="s">
        <v>178</v>
      </c>
      <c r="C25" s="225" t="s">
        <v>11</v>
      </c>
      <c r="D25" s="28">
        <f t="shared" si="0"/>
        <v>0</v>
      </c>
      <c r="E25" s="233"/>
      <c r="F25" s="243"/>
      <c r="G25" s="243"/>
      <c r="H25" s="244">
        <f t="shared" si="2"/>
        <v>0</v>
      </c>
      <c r="I25" s="245"/>
      <c r="J25" s="245"/>
      <c r="K25" s="244"/>
      <c r="L25" s="244"/>
      <c r="M25" s="243"/>
      <c r="N25" s="244"/>
      <c r="O25" s="243"/>
      <c r="P25" s="244"/>
      <c r="Q25" s="243"/>
      <c r="R25" s="243"/>
      <c r="S25" s="243"/>
      <c r="T25" s="243"/>
      <c r="U25" s="244"/>
      <c r="V25" s="243"/>
      <c r="W25" s="244"/>
      <c r="X25" s="243"/>
    </row>
    <row r="26" spans="1:24" s="18" customFormat="1" ht="15.75">
      <c r="A26" s="221" t="s">
        <v>18</v>
      </c>
      <c r="B26" s="15" t="s">
        <v>102</v>
      </c>
      <c r="C26" s="16" t="s">
        <v>17</v>
      </c>
      <c r="D26" s="17">
        <f t="shared" si="0"/>
        <v>0</v>
      </c>
      <c r="E26" s="234"/>
      <c r="F26" s="243"/>
      <c r="G26" s="243"/>
      <c r="H26" s="244">
        <f t="shared" si="2"/>
        <v>0</v>
      </c>
      <c r="I26" s="245"/>
      <c r="J26" s="245"/>
      <c r="K26" s="244"/>
      <c r="L26" s="244"/>
      <c r="M26" s="243"/>
      <c r="N26" s="244"/>
      <c r="O26" s="243"/>
      <c r="P26" s="244"/>
      <c r="Q26" s="243"/>
      <c r="R26" s="243"/>
      <c r="S26" s="243"/>
      <c r="T26" s="243"/>
      <c r="U26" s="244"/>
      <c r="V26" s="243"/>
      <c r="W26" s="244"/>
      <c r="X26" s="243"/>
    </row>
    <row r="27" spans="1:24" s="18" customFormat="1" ht="16.5" thickBot="1">
      <c r="A27" s="221"/>
      <c r="B27" s="34" t="s">
        <v>54</v>
      </c>
      <c r="C27" s="35" t="s">
        <v>11</v>
      </c>
      <c r="D27" s="28">
        <f t="shared" si="0"/>
        <v>0</v>
      </c>
      <c r="E27" s="234"/>
      <c r="F27" s="243"/>
      <c r="G27" s="243"/>
      <c r="H27" s="244">
        <f t="shared" si="2"/>
        <v>0</v>
      </c>
      <c r="I27" s="245"/>
      <c r="J27" s="245"/>
      <c r="K27" s="244"/>
      <c r="L27" s="244"/>
      <c r="M27" s="243"/>
      <c r="N27" s="244"/>
      <c r="O27" s="243"/>
      <c r="P27" s="244"/>
      <c r="Q27" s="243"/>
      <c r="R27" s="243"/>
      <c r="S27" s="243"/>
      <c r="T27" s="243"/>
      <c r="U27" s="244"/>
      <c r="V27" s="243"/>
      <c r="W27" s="244"/>
      <c r="X27" s="243"/>
    </row>
    <row r="28" spans="1:24" s="18" customFormat="1" ht="15.75">
      <c r="A28" s="221" t="s">
        <v>56</v>
      </c>
      <c r="B28" s="40" t="s">
        <v>66</v>
      </c>
      <c r="C28" s="41" t="s">
        <v>9</v>
      </c>
      <c r="D28" s="17">
        <f t="shared" si="0"/>
        <v>0.04</v>
      </c>
      <c r="E28" s="235"/>
      <c r="F28" s="243"/>
      <c r="G28" s="243"/>
      <c r="H28" s="244">
        <f t="shared" si="2"/>
        <v>0.04</v>
      </c>
      <c r="I28" s="245">
        <v>0.04</v>
      </c>
      <c r="J28" s="245"/>
      <c r="K28" s="244"/>
      <c r="L28" s="244"/>
      <c r="M28" s="243"/>
      <c r="N28" s="244"/>
      <c r="O28" s="243"/>
      <c r="P28" s="244"/>
      <c r="Q28" s="243"/>
      <c r="R28" s="243"/>
      <c r="S28" s="243"/>
      <c r="T28" s="243"/>
      <c r="U28" s="244"/>
      <c r="V28" s="243"/>
      <c r="W28" s="244"/>
      <c r="X28" s="243"/>
    </row>
    <row r="29" spans="1:24" s="18" customFormat="1" ht="16.5" thickBot="1">
      <c r="A29" s="221"/>
      <c r="B29" s="26"/>
      <c r="C29" s="44" t="s">
        <v>11</v>
      </c>
      <c r="D29" s="28">
        <f t="shared" si="0"/>
        <v>4.112</v>
      </c>
      <c r="E29" s="234"/>
      <c r="F29" s="243"/>
      <c r="G29" s="243"/>
      <c r="H29" s="244">
        <f t="shared" si="2"/>
        <v>4.112</v>
      </c>
      <c r="I29" s="245">
        <v>4.112</v>
      </c>
      <c r="J29" s="245"/>
      <c r="K29" s="244"/>
      <c r="L29" s="244"/>
      <c r="M29" s="243"/>
      <c r="N29" s="244"/>
      <c r="O29" s="243"/>
      <c r="P29" s="244"/>
      <c r="Q29" s="243"/>
      <c r="R29" s="243"/>
      <c r="S29" s="243"/>
      <c r="T29" s="243"/>
      <c r="U29" s="244"/>
      <c r="V29" s="243"/>
      <c r="W29" s="244"/>
      <c r="X29" s="243"/>
    </row>
    <row r="30" spans="1:24" s="18" customFormat="1" ht="15.75">
      <c r="A30" s="221" t="s">
        <v>24</v>
      </c>
      <c r="B30" s="40" t="s">
        <v>84</v>
      </c>
      <c r="C30" s="45" t="s">
        <v>9</v>
      </c>
      <c r="D30" s="17">
        <f t="shared" si="0"/>
        <v>0.479</v>
      </c>
      <c r="E30" s="235"/>
      <c r="F30" s="243"/>
      <c r="G30" s="243"/>
      <c r="H30" s="244">
        <f t="shared" si="2"/>
        <v>0.479</v>
      </c>
      <c r="I30" s="245">
        <v>0.479</v>
      </c>
      <c r="J30" s="245"/>
      <c r="K30" s="244"/>
      <c r="L30" s="244"/>
      <c r="M30" s="243"/>
      <c r="N30" s="244"/>
      <c r="O30" s="243"/>
      <c r="P30" s="244"/>
      <c r="Q30" s="243"/>
      <c r="R30" s="243"/>
      <c r="S30" s="243"/>
      <c r="T30" s="243"/>
      <c r="U30" s="244"/>
      <c r="V30" s="243"/>
      <c r="W30" s="244"/>
      <c r="X30" s="243"/>
    </row>
    <row r="31" spans="1:24" s="18" customFormat="1" ht="15.75">
      <c r="A31" s="221"/>
      <c r="B31" s="34" t="s">
        <v>71</v>
      </c>
      <c r="C31" s="20" t="s">
        <v>57</v>
      </c>
      <c r="D31" s="17">
        <f t="shared" si="0"/>
        <v>7</v>
      </c>
      <c r="E31" s="236"/>
      <c r="F31" s="243"/>
      <c r="G31" s="243"/>
      <c r="H31" s="244">
        <f t="shared" si="2"/>
        <v>7</v>
      </c>
      <c r="I31" s="245">
        <v>7</v>
      </c>
      <c r="J31" s="245"/>
      <c r="K31" s="244"/>
      <c r="L31" s="244"/>
      <c r="M31" s="243"/>
      <c r="N31" s="244"/>
      <c r="O31" s="243"/>
      <c r="P31" s="244"/>
      <c r="Q31" s="243"/>
      <c r="R31" s="243"/>
      <c r="S31" s="243"/>
      <c r="T31" s="243"/>
      <c r="U31" s="244"/>
      <c r="V31" s="243"/>
      <c r="W31" s="244"/>
      <c r="X31" s="243"/>
    </row>
    <row r="32" spans="1:24" s="18" customFormat="1" ht="16.5" thickBot="1">
      <c r="A32" s="221"/>
      <c r="B32" s="49"/>
      <c r="C32" s="50" t="s">
        <v>11</v>
      </c>
      <c r="D32" s="28">
        <f t="shared" si="0"/>
        <v>746.179</v>
      </c>
      <c r="E32" s="234"/>
      <c r="F32" s="243"/>
      <c r="G32" s="243"/>
      <c r="H32" s="244">
        <f t="shared" si="2"/>
        <v>746.179</v>
      </c>
      <c r="I32" s="245">
        <v>746.179</v>
      </c>
      <c r="J32" s="245"/>
      <c r="K32" s="244"/>
      <c r="L32" s="244"/>
      <c r="M32" s="243"/>
      <c r="N32" s="244"/>
      <c r="O32" s="243"/>
      <c r="P32" s="244"/>
      <c r="Q32" s="243"/>
      <c r="R32" s="243"/>
      <c r="S32" s="243"/>
      <c r="T32" s="243"/>
      <c r="U32" s="244"/>
      <c r="V32" s="243"/>
      <c r="W32" s="244"/>
      <c r="X32" s="243"/>
    </row>
    <row r="33" spans="1:24" s="18" customFormat="1" ht="15.75">
      <c r="A33" s="221" t="s">
        <v>25</v>
      </c>
      <c r="B33" s="15" t="s">
        <v>26</v>
      </c>
      <c r="C33" s="16" t="s">
        <v>9</v>
      </c>
      <c r="D33" s="17">
        <f t="shared" si="0"/>
        <v>0</v>
      </c>
      <c r="E33" s="235"/>
      <c r="F33" s="243"/>
      <c r="G33" s="243"/>
      <c r="H33" s="244">
        <f t="shared" si="2"/>
        <v>0</v>
      </c>
      <c r="I33" s="245"/>
      <c r="J33" s="245"/>
      <c r="K33" s="244"/>
      <c r="L33" s="244"/>
      <c r="M33" s="243"/>
      <c r="N33" s="244"/>
      <c r="O33" s="243"/>
      <c r="P33" s="244"/>
      <c r="Q33" s="243"/>
      <c r="R33" s="243"/>
      <c r="S33" s="243"/>
      <c r="T33" s="243"/>
      <c r="U33" s="244"/>
      <c r="V33" s="243"/>
      <c r="W33" s="244"/>
      <c r="X33" s="243"/>
    </row>
    <row r="34" spans="1:24" s="18" customFormat="1" ht="15.75">
      <c r="A34" s="221"/>
      <c r="B34" s="51" t="s">
        <v>69</v>
      </c>
      <c r="C34" s="20" t="s">
        <v>58</v>
      </c>
      <c r="D34" s="17">
        <f t="shared" si="0"/>
        <v>0</v>
      </c>
      <c r="E34" s="236"/>
      <c r="F34" s="243"/>
      <c r="G34" s="243"/>
      <c r="H34" s="244">
        <f t="shared" si="2"/>
        <v>0</v>
      </c>
      <c r="I34" s="245"/>
      <c r="J34" s="245"/>
      <c r="K34" s="244"/>
      <c r="L34" s="244"/>
      <c r="M34" s="243"/>
      <c r="N34" s="244"/>
      <c r="O34" s="243"/>
      <c r="P34" s="244"/>
      <c r="Q34" s="243"/>
      <c r="R34" s="243"/>
      <c r="S34" s="243"/>
      <c r="T34" s="243"/>
      <c r="U34" s="244"/>
      <c r="V34" s="243"/>
      <c r="W34" s="244"/>
      <c r="X34" s="243"/>
    </row>
    <row r="35" spans="1:24" s="18" customFormat="1" ht="16.5" thickBot="1">
      <c r="A35" s="221"/>
      <c r="B35" s="52"/>
      <c r="C35" s="35" t="s">
        <v>11</v>
      </c>
      <c r="D35" s="28">
        <f t="shared" si="0"/>
        <v>0</v>
      </c>
      <c r="E35" s="233"/>
      <c r="F35" s="243"/>
      <c r="G35" s="243"/>
      <c r="H35" s="244">
        <f t="shared" si="2"/>
        <v>0</v>
      </c>
      <c r="I35" s="245"/>
      <c r="J35" s="245"/>
      <c r="K35" s="244"/>
      <c r="L35" s="244"/>
      <c r="M35" s="243"/>
      <c r="N35" s="244"/>
      <c r="O35" s="243"/>
      <c r="P35" s="244"/>
      <c r="Q35" s="243"/>
      <c r="R35" s="243"/>
      <c r="S35" s="243"/>
      <c r="T35" s="243"/>
      <c r="U35" s="244"/>
      <c r="V35" s="243"/>
      <c r="W35" s="244"/>
      <c r="X35" s="243"/>
    </row>
    <row r="36" spans="1:24" s="18" customFormat="1" ht="15.75">
      <c r="A36" s="221" t="s">
        <v>27</v>
      </c>
      <c r="B36" s="40" t="s">
        <v>114</v>
      </c>
      <c r="C36" s="41" t="s">
        <v>28</v>
      </c>
      <c r="D36" s="17">
        <f t="shared" si="0"/>
        <v>1</v>
      </c>
      <c r="E36" s="234"/>
      <c r="F36" s="243"/>
      <c r="G36" s="243"/>
      <c r="H36" s="244">
        <f t="shared" si="2"/>
        <v>1</v>
      </c>
      <c r="I36" s="245"/>
      <c r="J36" s="245">
        <v>1</v>
      </c>
      <c r="K36" s="244"/>
      <c r="L36" s="244"/>
      <c r="M36" s="243"/>
      <c r="N36" s="244"/>
      <c r="O36" s="243"/>
      <c r="P36" s="244"/>
      <c r="Q36" s="243"/>
      <c r="R36" s="243"/>
      <c r="S36" s="243"/>
      <c r="T36" s="243"/>
      <c r="U36" s="244"/>
      <c r="V36" s="243"/>
      <c r="W36" s="244"/>
      <c r="X36" s="243"/>
    </row>
    <row r="37" spans="1:24" s="18" customFormat="1" ht="16.5" thickBot="1">
      <c r="A37" s="221"/>
      <c r="B37" s="53" t="s">
        <v>53</v>
      </c>
      <c r="C37" s="44" t="s">
        <v>11</v>
      </c>
      <c r="D37" s="28">
        <f t="shared" si="0"/>
        <v>0.52</v>
      </c>
      <c r="E37" s="233"/>
      <c r="F37" s="243"/>
      <c r="G37" s="243"/>
      <c r="H37" s="244">
        <f t="shared" si="2"/>
        <v>0.52</v>
      </c>
      <c r="I37" s="245"/>
      <c r="J37" s="245">
        <v>0.52</v>
      </c>
      <c r="K37" s="244"/>
      <c r="L37" s="244"/>
      <c r="M37" s="243"/>
      <c r="N37" s="244"/>
      <c r="O37" s="243"/>
      <c r="P37" s="244"/>
      <c r="Q37" s="243"/>
      <c r="R37" s="243"/>
      <c r="S37" s="243"/>
      <c r="T37" s="243"/>
      <c r="U37" s="244"/>
      <c r="V37" s="243"/>
      <c r="W37" s="244"/>
      <c r="X37" s="243"/>
    </row>
    <row r="38" spans="1:24" s="18" customFormat="1" ht="15.75">
      <c r="A38" s="221" t="s">
        <v>29</v>
      </c>
      <c r="B38" s="15" t="s">
        <v>52</v>
      </c>
      <c r="C38" s="54" t="s">
        <v>28</v>
      </c>
      <c r="D38" s="17">
        <f t="shared" si="0"/>
        <v>0</v>
      </c>
      <c r="E38" s="234"/>
      <c r="F38" s="243"/>
      <c r="G38" s="243"/>
      <c r="H38" s="244">
        <f t="shared" si="2"/>
        <v>0</v>
      </c>
      <c r="I38" s="245"/>
      <c r="J38" s="245"/>
      <c r="K38" s="244"/>
      <c r="L38" s="244"/>
      <c r="M38" s="243"/>
      <c r="N38" s="244"/>
      <c r="O38" s="243"/>
      <c r="P38" s="244"/>
      <c r="Q38" s="243"/>
      <c r="R38" s="243"/>
      <c r="S38" s="243"/>
      <c r="T38" s="243"/>
      <c r="U38" s="244"/>
      <c r="V38" s="243"/>
      <c r="W38" s="244"/>
      <c r="X38" s="243"/>
    </row>
    <row r="39" spans="1:24" s="18" customFormat="1" ht="16.5" thickBot="1">
      <c r="A39" s="221"/>
      <c r="B39" s="55" t="s">
        <v>51</v>
      </c>
      <c r="C39" s="56" t="s">
        <v>11</v>
      </c>
      <c r="D39" s="28">
        <f t="shared" si="0"/>
        <v>0</v>
      </c>
      <c r="E39" s="233"/>
      <c r="F39" s="243"/>
      <c r="G39" s="243"/>
      <c r="H39" s="244">
        <f t="shared" si="2"/>
        <v>0</v>
      </c>
      <c r="I39" s="245"/>
      <c r="J39" s="245"/>
      <c r="K39" s="244"/>
      <c r="L39" s="244"/>
      <c r="M39" s="243"/>
      <c r="N39" s="244"/>
      <c r="O39" s="243"/>
      <c r="P39" s="244"/>
      <c r="Q39" s="243"/>
      <c r="R39" s="243"/>
      <c r="S39" s="243"/>
      <c r="T39" s="243"/>
      <c r="U39" s="244"/>
      <c r="V39" s="243"/>
      <c r="W39" s="244"/>
      <c r="X39" s="243"/>
    </row>
    <row r="40" spans="1:24" s="18" customFormat="1" ht="15.75">
      <c r="A40" s="221" t="s">
        <v>31</v>
      </c>
      <c r="B40" s="40" t="s">
        <v>65</v>
      </c>
      <c r="C40" s="41" t="s">
        <v>17</v>
      </c>
      <c r="D40" s="17">
        <f t="shared" si="0"/>
        <v>0</v>
      </c>
      <c r="E40" s="234"/>
      <c r="F40" s="243"/>
      <c r="G40" s="243"/>
      <c r="H40" s="244">
        <f t="shared" si="2"/>
        <v>0</v>
      </c>
      <c r="I40" s="245"/>
      <c r="J40" s="245"/>
      <c r="K40" s="244"/>
      <c r="L40" s="244"/>
      <c r="M40" s="243"/>
      <c r="N40" s="244"/>
      <c r="O40" s="243"/>
      <c r="P40" s="244"/>
      <c r="Q40" s="243"/>
      <c r="R40" s="243"/>
      <c r="S40" s="243"/>
      <c r="T40" s="243"/>
      <c r="U40" s="244"/>
      <c r="V40" s="243"/>
      <c r="W40" s="244"/>
      <c r="X40" s="243"/>
    </row>
    <row r="41" spans="1:24" s="18" customFormat="1" ht="16.5" thickBot="1">
      <c r="A41" s="221"/>
      <c r="B41" s="52"/>
      <c r="C41" s="56" t="s">
        <v>11</v>
      </c>
      <c r="D41" s="28">
        <f t="shared" si="0"/>
        <v>0</v>
      </c>
      <c r="E41" s="233"/>
      <c r="F41" s="243"/>
      <c r="G41" s="243"/>
      <c r="H41" s="244">
        <f t="shared" si="2"/>
        <v>0</v>
      </c>
      <c r="I41" s="245"/>
      <c r="J41" s="245"/>
      <c r="K41" s="244"/>
      <c r="L41" s="244"/>
      <c r="M41" s="243"/>
      <c r="N41" s="244"/>
      <c r="O41" s="243"/>
      <c r="P41" s="244"/>
      <c r="Q41" s="243"/>
      <c r="R41" s="243"/>
      <c r="S41" s="243"/>
      <c r="T41" s="243"/>
      <c r="U41" s="244"/>
      <c r="V41" s="243"/>
      <c r="W41" s="244"/>
      <c r="X41" s="243"/>
    </row>
    <row r="42" spans="1:24" s="18" customFormat="1" ht="15.75">
      <c r="A42" s="221" t="s">
        <v>32</v>
      </c>
      <c r="B42" s="40" t="s">
        <v>78</v>
      </c>
      <c r="C42" s="41" t="s">
        <v>28</v>
      </c>
      <c r="D42" s="17">
        <f t="shared" si="0"/>
        <v>6</v>
      </c>
      <c r="E42" s="234"/>
      <c r="F42" s="243"/>
      <c r="G42" s="243"/>
      <c r="H42" s="244">
        <f t="shared" si="2"/>
        <v>6</v>
      </c>
      <c r="I42" s="245"/>
      <c r="J42" s="245">
        <v>6</v>
      </c>
      <c r="K42" s="244"/>
      <c r="L42" s="244"/>
      <c r="M42" s="243"/>
      <c r="N42" s="244"/>
      <c r="O42" s="243"/>
      <c r="P42" s="244"/>
      <c r="Q42" s="243"/>
      <c r="R42" s="243"/>
      <c r="S42" s="243"/>
      <c r="T42" s="243"/>
      <c r="U42" s="244"/>
      <c r="V42" s="243"/>
      <c r="W42" s="244"/>
      <c r="X42" s="243"/>
    </row>
    <row r="43" spans="1:24" s="18" customFormat="1" ht="16.5" thickBot="1">
      <c r="A43" s="221"/>
      <c r="B43" s="57" t="s">
        <v>79</v>
      </c>
      <c r="C43" s="44" t="s">
        <v>11</v>
      </c>
      <c r="D43" s="28">
        <f t="shared" si="0"/>
        <v>5.468</v>
      </c>
      <c r="E43" s="233"/>
      <c r="F43" s="243"/>
      <c r="G43" s="243"/>
      <c r="H43" s="244">
        <f t="shared" si="2"/>
        <v>5.468</v>
      </c>
      <c r="I43" s="245"/>
      <c r="J43" s="245">
        <v>5.468</v>
      </c>
      <c r="K43" s="244"/>
      <c r="L43" s="244"/>
      <c r="M43" s="243"/>
      <c r="N43" s="244"/>
      <c r="O43" s="243"/>
      <c r="P43" s="244"/>
      <c r="Q43" s="243"/>
      <c r="R43" s="243"/>
      <c r="S43" s="243"/>
      <c r="T43" s="243"/>
      <c r="U43" s="244"/>
      <c r="V43" s="243"/>
      <c r="W43" s="244"/>
      <c r="X43" s="243"/>
    </row>
    <row r="44" spans="1:24" s="18" customFormat="1" ht="15.75">
      <c r="A44" s="221" t="s">
        <v>34</v>
      </c>
      <c r="B44" s="40" t="s">
        <v>103</v>
      </c>
      <c r="C44" s="41" t="s">
        <v>28</v>
      </c>
      <c r="D44" s="17">
        <f t="shared" si="0"/>
        <v>0</v>
      </c>
      <c r="E44" s="234"/>
      <c r="F44" s="243"/>
      <c r="G44" s="243"/>
      <c r="H44" s="244">
        <f t="shared" si="2"/>
        <v>0</v>
      </c>
      <c r="I44" s="245"/>
      <c r="J44" s="245"/>
      <c r="K44" s="244"/>
      <c r="L44" s="244"/>
      <c r="M44" s="243"/>
      <c r="N44" s="244"/>
      <c r="O44" s="243"/>
      <c r="P44" s="244"/>
      <c r="Q44" s="243"/>
      <c r="R44" s="243"/>
      <c r="S44" s="243"/>
      <c r="T44" s="243"/>
      <c r="U44" s="244"/>
      <c r="V44" s="243"/>
      <c r="W44" s="244"/>
      <c r="X44" s="243"/>
    </row>
    <row r="45" spans="1:24" s="18" customFormat="1" ht="16.5" thickBot="1">
      <c r="A45" s="221"/>
      <c r="B45" s="26"/>
      <c r="C45" s="44" t="s">
        <v>11</v>
      </c>
      <c r="D45" s="28">
        <f t="shared" si="0"/>
        <v>0</v>
      </c>
      <c r="E45" s="233"/>
      <c r="F45" s="243"/>
      <c r="G45" s="243"/>
      <c r="H45" s="244">
        <f t="shared" si="2"/>
        <v>0</v>
      </c>
      <c r="I45" s="245"/>
      <c r="J45" s="245"/>
      <c r="K45" s="244"/>
      <c r="L45" s="244"/>
      <c r="M45" s="243"/>
      <c r="N45" s="244"/>
      <c r="O45" s="243"/>
      <c r="P45" s="244"/>
      <c r="Q45" s="243"/>
      <c r="R45" s="243"/>
      <c r="S45" s="243"/>
      <c r="T45" s="243"/>
      <c r="U45" s="244"/>
      <c r="V45" s="243"/>
      <c r="W45" s="244"/>
      <c r="X45" s="243"/>
    </row>
    <row r="46" spans="1:24" s="18" customFormat="1" ht="15.75">
      <c r="A46" s="221" t="s">
        <v>35</v>
      </c>
      <c r="B46" s="40" t="s">
        <v>76</v>
      </c>
      <c r="C46" s="41" t="s">
        <v>28</v>
      </c>
      <c r="D46" s="17">
        <f t="shared" si="0"/>
        <v>48</v>
      </c>
      <c r="E46" s="234"/>
      <c r="F46" s="243"/>
      <c r="G46" s="243"/>
      <c r="H46" s="244">
        <f t="shared" si="2"/>
        <v>48</v>
      </c>
      <c r="I46" s="245"/>
      <c r="J46" s="245">
        <v>48</v>
      </c>
      <c r="K46" s="244"/>
      <c r="L46" s="244"/>
      <c r="M46" s="243"/>
      <c r="N46" s="244"/>
      <c r="O46" s="243"/>
      <c r="P46" s="244"/>
      <c r="Q46" s="243"/>
      <c r="R46" s="243"/>
      <c r="S46" s="243"/>
      <c r="T46" s="243"/>
      <c r="U46" s="244"/>
      <c r="V46" s="243"/>
      <c r="W46" s="244"/>
      <c r="X46" s="243"/>
    </row>
    <row r="47" spans="1:24" s="18" customFormat="1" ht="16.5" thickBot="1">
      <c r="A47" s="221"/>
      <c r="B47" s="53" t="s">
        <v>30</v>
      </c>
      <c r="C47" s="44" t="s">
        <v>11</v>
      </c>
      <c r="D47" s="28">
        <f t="shared" si="0"/>
        <v>35.304</v>
      </c>
      <c r="E47" s="233"/>
      <c r="F47" s="243"/>
      <c r="G47" s="243"/>
      <c r="H47" s="244">
        <f t="shared" si="2"/>
        <v>35.304</v>
      </c>
      <c r="I47" s="245"/>
      <c r="J47" s="245">
        <v>35.304</v>
      </c>
      <c r="K47" s="244"/>
      <c r="L47" s="244"/>
      <c r="M47" s="243"/>
      <c r="N47" s="244"/>
      <c r="O47" s="243"/>
      <c r="P47" s="244"/>
      <c r="Q47" s="243"/>
      <c r="R47" s="243"/>
      <c r="S47" s="243"/>
      <c r="T47" s="243"/>
      <c r="U47" s="244"/>
      <c r="V47" s="243"/>
      <c r="W47" s="244"/>
      <c r="X47" s="243"/>
    </row>
    <row r="48" spans="1:24" s="18" customFormat="1" ht="15.75">
      <c r="A48" s="221" t="s">
        <v>36</v>
      </c>
      <c r="B48" s="34" t="s">
        <v>77</v>
      </c>
      <c r="C48" s="58" t="s">
        <v>9</v>
      </c>
      <c r="D48" s="17">
        <f t="shared" si="0"/>
        <v>0</v>
      </c>
      <c r="E48" s="234"/>
      <c r="F48" s="243"/>
      <c r="G48" s="243"/>
      <c r="H48" s="244">
        <f t="shared" si="2"/>
        <v>0</v>
      </c>
      <c r="I48" s="245"/>
      <c r="J48" s="245"/>
      <c r="K48" s="244"/>
      <c r="L48" s="244"/>
      <c r="M48" s="243"/>
      <c r="N48" s="244"/>
      <c r="O48" s="243"/>
      <c r="P48" s="244"/>
      <c r="Q48" s="243"/>
      <c r="R48" s="243"/>
      <c r="S48" s="243"/>
      <c r="T48" s="243"/>
      <c r="U48" s="244"/>
      <c r="V48" s="243"/>
      <c r="W48" s="244"/>
      <c r="X48" s="243"/>
    </row>
    <row r="49" spans="1:24" s="18" customFormat="1" ht="16.5" thickBot="1">
      <c r="A49" s="221"/>
      <c r="B49" s="55" t="s">
        <v>104</v>
      </c>
      <c r="C49" s="59" t="s">
        <v>40</v>
      </c>
      <c r="D49" s="28">
        <f t="shared" si="0"/>
        <v>0</v>
      </c>
      <c r="E49" s="233"/>
      <c r="F49" s="243"/>
      <c r="G49" s="243"/>
      <c r="H49" s="244">
        <f t="shared" si="2"/>
        <v>0</v>
      </c>
      <c r="I49" s="245"/>
      <c r="J49" s="245"/>
      <c r="K49" s="244"/>
      <c r="L49" s="244"/>
      <c r="M49" s="243"/>
      <c r="N49" s="244"/>
      <c r="O49" s="243"/>
      <c r="P49" s="244"/>
      <c r="Q49" s="243"/>
      <c r="R49" s="243"/>
      <c r="S49" s="243"/>
      <c r="T49" s="243"/>
      <c r="U49" s="244"/>
      <c r="V49" s="243"/>
      <c r="W49" s="244"/>
      <c r="X49" s="243"/>
    </row>
    <row r="50" spans="1:24" s="18" customFormat="1" ht="15.75">
      <c r="A50" s="221" t="s">
        <v>37</v>
      </c>
      <c r="B50" s="40" t="s">
        <v>80</v>
      </c>
      <c r="C50" s="41" t="s">
        <v>9</v>
      </c>
      <c r="D50" s="17">
        <f t="shared" si="0"/>
        <v>0.0078</v>
      </c>
      <c r="E50" s="234"/>
      <c r="F50" s="243"/>
      <c r="G50" s="243"/>
      <c r="H50" s="244">
        <f t="shared" si="2"/>
        <v>0.0078</v>
      </c>
      <c r="I50" s="245"/>
      <c r="J50" s="245">
        <v>0.0078</v>
      </c>
      <c r="K50" s="244"/>
      <c r="L50" s="244"/>
      <c r="M50" s="243"/>
      <c r="N50" s="244"/>
      <c r="O50" s="243"/>
      <c r="P50" s="244"/>
      <c r="Q50" s="243"/>
      <c r="R50" s="243"/>
      <c r="S50" s="243"/>
      <c r="T50" s="243"/>
      <c r="U50" s="244"/>
      <c r="V50" s="243"/>
      <c r="W50" s="244"/>
      <c r="X50" s="243"/>
    </row>
    <row r="51" spans="1:24" s="18" customFormat="1" ht="16.5" thickBot="1">
      <c r="A51" s="221"/>
      <c r="B51" s="55" t="s">
        <v>81</v>
      </c>
      <c r="C51" s="56" t="s">
        <v>11</v>
      </c>
      <c r="D51" s="28">
        <f t="shared" si="0"/>
        <v>3.066</v>
      </c>
      <c r="E51" s="233"/>
      <c r="F51" s="243"/>
      <c r="G51" s="243"/>
      <c r="H51" s="246">
        <f t="shared" si="2"/>
        <v>3.066</v>
      </c>
      <c r="I51" s="245"/>
      <c r="J51" s="245">
        <v>3.066</v>
      </c>
      <c r="K51" s="244"/>
      <c r="L51" s="244"/>
      <c r="M51" s="243"/>
      <c r="N51" s="244"/>
      <c r="O51" s="243"/>
      <c r="P51" s="244"/>
      <c r="Q51" s="243"/>
      <c r="R51" s="243"/>
      <c r="S51" s="243"/>
      <c r="T51" s="243"/>
      <c r="U51" s="244"/>
      <c r="V51" s="243"/>
      <c r="W51" s="244"/>
      <c r="X51" s="243"/>
    </row>
    <row r="52" spans="1:24" ht="15.75">
      <c r="A52" s="226" t="s">
        <v>50</v>
      </c>
      <c r="B52" s="61" t="s">
        <v>135</v>
      </c>
      <c r="C52" s="62" t="s">
        <v>28</v>
      </c>
      <c r="D52" s="17">
        <f t="shared" si="0"/>
        <v>0</v>
      </c>
      <c r="E52" s="234"/>
      <c r="F52" s="247"/>
      <c r="G52" s="243"/>
      <c r="H52" s="244">
        <f t="shared" si="2"/>
        <v>0</v>
      </c>
      <c r="I52" s="257"/>
      <c r="J52" s="257"/>
      <c r="K52" s="248"/>
      <c r="L52" s="248"/>
      <c r="M52" s="247"/>
      <c r="N52" s="248"/>
      <c r="O52" s="247"/>
      <c r="P52" s="248"/>
      <c r="Q52" s="247"/>
      <c r="R52" s="247"/>
      <c r="S52" s="247"/>
      <c r="T52" s="247"/>
      <c r="U52" s="248"/>
      <c r="V52" s="247"/>
      <c r="W52" s="248"/>
      <c r="X52" s="247"/>
    </row>
    <row r="53" spans="1:24" ht="16.5" thickBot="1">
      <c r="A53" s="226"/>
      <c r="B53" s="66" t="s">
        <v>136</v>
      </c>
      <c r="C53" s="67" t="s">
        <v>11</v>
      </c>
      <c r="D53" s="28">
        <f t="shared" si="0"/>
        <v>0</v>
      </c>
      <c r="E53" s="233"/>
      <c r="F53" s="247"/>
      <c r="G53" s="243"/>
      <c r="H53" s="244">
        <f t="shared" si="2"/>
        <v>0</v>
      </c>
      <c r="I53" s="257"/>
      <c r="J53" s="257"/>
      <c r="K53" s="248"/>
      <c r="L53" s="248"/>
      <c r="M53" s="247"/>
      <c r="N53" s="248"/>
      <c r="O53" s="247"/>
      <c r="P53" s="248"/>
      <c r="Q53" s="247"/>
      <c r="R53" s="247"/>
      <c r="S53" s="247"/>
      <c r="T53" s="247"/>
      <c r="U53" s="248"/>
      <c r="V53" s="247"/>
      <c r="W53" s="248"/>
      <c r="X53" s="247"/>
    </row>
    <row r="54" spans="1:24" s="18" customFormat="1" ht="15.75">
      <c r="A54" s="221" t="s">
        <v>150</v>
      </c>
      <c r="B54" s="15" t="s">
        <v>67</v>
      </c>
      <c r="C54" s="54" t="s">
        <v>9</v>
      </c>
      <c r="D54" s="17">
        <f t="shared" si="0"/>
        <v>0</v>
      </c>
      <c r="E54" s="234"/>
      <c r="F54" s="243"/>
      <c r="G54" s="243"/>
      <c r="H54" s="244">
        <f t="shared" si="2"/>
        <v>0</v>
      </c>
      <c r="I54" s="245"/>
      <c r="J54" s="245"/>
      <c r="K54" s="244"/>
      <c r="L54" s="244"/>
      <c r="M54" s="243"/>
      <c r="N54" s="244"/>
      <c r="O54" s="243"/>
      <c r="P54" s="244"/>
      <c r="Q54" s="243"/>
      <c r="R54" s="243"/>
      <c r="S54" s="243"/>
      <c r="T54" s="243"/>
      <c r="U54" s="244"/>
      <c r="V54" s="243"/>
      <c r="W54" s="244"/>
      <c r="X54" s="243"/>
    </row>
    <row r="55" spans="1:24" s="18" customFormat="1" ht="16.5" thickBot="1">
      <c r="A55" s="221"/>
      <c r="B55" s="26"/>
      <c r="C55" s="44" t="s">
        <v>11</v>
      </c>
      <c r="D55" s="28">
        <f t="shared" si="0"/>
        <v>0</v>
      </c>
      <c r="E55" s="233"/>
      <c r="F55" s="243"/>
      <c r="G55" s="243"/>
      <c r="H55" s="244">
        <f t="shared" si="2"/>
        <v>0</v>
      </c>
      <c r="I55" s="245"/>
      <c r="J55" s="245"/>
      <c r="K55" s="244"/>
      <c r="L55" s="244"/>
      <c r="M55" s="243"/>
      <c r="N55" s="244"/>
      <c r="O55" s="243"/>
      <c r="P55" s="244"/>
      <c r="Q55" s="243"/>
      <c r="R55" s="243"/>
      <c r="S55" s="243"/>
      <c r="T55" s="243"/>
      <c r="U55" s="244"/>
      <c r="V55" s="243"/>
      <c r="W55" s="244"/>
      <c r="X55" s="243"/>
    </row>
    <row r="56" spans="1:24" s="18" customFormat="1" ht="15.75">
      <c r="A56" s="221" t="s">
        <v>39</v>
      </c>
      <c r="B56" s="40" t="s">
        <v>151</v>
      </c>
      <c r="C56" s="41" t="s">
        <v>28</v>
      </c>
      <c r="D56" s="17">
        <f t="shared" si="0"/>
        <v>0</v>
      </c>
      <c r="E56" s="234"/>
      <c r="F56" s="243"/>
      <c r="G56" s="243"/>
      <c r="H56" s="244">
        <f t="shared" si="2"/>
        <v>0</v>
      </c>
      <c r="I56" s="245"/>
      <c r="J56" s="245"/>
      <c r="K56" s="244"/>
      <c r="L56" s="244"/>
      <c r="M56" s="243"/>
      <c r="N56" s="244"/>
      <c r="O56" s="243"/>
      <c r="P56" s="244"/>
      <c r="Q56" s="243"/>
      <c r="R56" s="243"/>
      <c r="S56" s="243"/>
      <c r="T56" s="243"/>
      <c r="U56" s="244"/>
      <c r="V56" s="243"/>
      <c r="W56" s="244"/>
      <c r="X56" s="243"/>
    </row>
    <row r="57" spans="1:24" s="18" customFormat="1" ht="16.5" thickBot="1">
      <c r="A57" s="221"/>
      <c r="B57" s="70"/>
      <c r="C57" s="71" t="s">
        <v>11</v>
      </c>
      <c r="D57" s="72">
        <f t="shared" si="0"/>
        <v>0</v>
      </c>
      <c r="E57" s="234"/>
      <c r="F57" s="243"/>
      <c r="G57" s="243"/>
      <c r="H57" s="244">
        <f t="shared" si="2"/>
        <v>0</v>
      </c>
      <c r="I57" s="245"/>
      <c r="J57" s="245"/>
      <c r="K57" s="244"/>
      <c r="L57" s="244"/>
      <c r="M57" s="243"/>
      <c r="N57" s="244"/>
      <c r="O57" s="243"/>
      <c r="P57" s="244"/>
      <c r="Q57" s="243"/>
      <c r="R57" s="243"/>
      <c r="S57" s="243"/>
      <c r="T57" s="243"/>
      <c r="U57" s="244"/>
      <c r="V57" s="243"/>
      <c r="W57" s="244"/>
      <c r="X57" s="243"/>
    </row>
    <row r="58" spans="1:24" s="18" customFormat="1" ht="17.25" thickBot="1" thickTop="1">
      <c r="A58" s="227" t="s">
        <v>74</v>
      </c>
      <c r="B58" s="73" t="s">
        <v>75</v>
      </c>
      <c r="C58" s="74" t="s">
        <v>11</v>
      </c>
      <c r="D58" s="75">
        <f t="shared" si="0"/>
        <v>182.088</v>
      </c>
      <c r="E58" s="237"/>
      <c r="F58" s="249"/>
      <c r="G58" s="249"/>
      <c r="H58" s="249">
        <f>H60+H70+H72</f>
        <v>182.088</v>
      </c>
      <c r="I58" s="688">
        <f>I60+I70+I72</f>
        <v>0</v>
      </c>
      <c r="J58" s="688">
        <f>J60+J70+J72</f>
        <v>182.088</v>
      </c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</row>
    <row r="59" spans="1:24" s="18" customFormat="1" ht="16.5" thickTop="1">
      <c r="A59" s="221" t="s">
        <v>41</v>
      </c>
      <c r="B59" s="15" t="s">
        <v>93</v>
      </c>
      <c r="C59" s="16" t="s">
        <v>17</v>
      </c>
      <c r="D59" s="17">
        <f t="shared" si="0"/>
        <v>0.0825</v>
      </c>
      <c r="E59" s="234"/>
      <c r="F59" s="250"/>
      <c r="G59" s="250"/>
      <c r="H59" s="250">
        <f aca="true" t="shared" si="3" ref="H59:J60">H61+H63+H65+H67</f>
        <v>0.0825</v>
      </c>
      <c r="I59" s="245">
        <f t="shared" si="3"/>
        <v>0</v>
      </c>
      <c r="J59" s="245">
        <f t="shared" si="3"/>
        <v>0.0825</v>
      </c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</row>
    <row r="60" spans="1:24" s="18" customFormat="1" ht="15.75">
      <c r="A60" s="221"/>
      <c r="B60" s="15" t="s">
        <v>46</v>
      </c>
      <c r="C60" s="20" t="s">
        <v>11</v>
      </c>
      <c r="D60" s="17">
        <f t="shared" si="0"/>
        <v>93.833</v>
      </c>
      <c r="E60" s="238"/>
      <c r="F60" s="251"/>
      <c r="G60" s="250"/>
      <c r="H60" s="250">
        <f t="shared" si="3"/>
        <v>93.833</v>
      </c>
      <c r="I60" s="245">
        <f t="shared" si="3"/>
        <v>0</v>
      </c>
      <c r="J60" s="245">
        <f t="shared" si="3"/>
        <v>93.833</v>
      </c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</row>
    <row r="61" spans="1:24" s="18" customFormat="1" ht="15.75">
      <c r="A61" s="221" t="s">
        <v>141</v>
      </c>
      <c r="B61" s="19" t="s">
        <v>19</v>
      </c>
      <c r="C61" s="20" t="s">
        <v>20</v>
      </c>
      <c r="D61" s="17">
        <f t="shared" si="0"/>
        <v>0.009</v>
      </c>
      <c r="E61" s="234"/>
      <c r="F61" s="243"/>
      <c r="G61" s="243"/>
      <c r="H61" s="244">
        <f aca="true" t="shared" si="4" ref="H61:H72">I61+J61</f>
        <v>0.009</v>
      </c>
      <c r="I61" s="245"/>
      <c r="J61" s="245">
        <v>0.009</v>
      </c>
      <c r="K61" s="244"/>
      <c r="L61" s="244"/>
      <c r="M61" s="243"/>
      <c r="N61" s="244"/>
      <c r="O61" s="243"/>
      <c r="P61" s="244"/>
      <c r="Q61" s="243"/>
      <c r="R61" s="243"/>
      <c r="S61" s="243"/>
      <c r="T61" s="243"/>
      <c r="U61" s="244"/>
      <c r="V61" s="243"/>
      <c r="W61" s="244"/>
      <c r="X61" s="243"/>
    </row>
    <row r="62" spans="1:24" s="18" customFormat="1" ht="15.75">
      <c r="A62" s="221"/>
      <c r="B62" s="19"/>
      <c r="C62" s="20" t="s">
        <v>11</v>
      </c>
      <c r="D62" s="17">
        <f t="shared" si="0"/>
        <v>9.043</v>
      </c>
      <c r="E62" s="234"/>
      <c r="F62" s="243"/>
      <c r="G62" s="243"/>
      <c r="H62" s="244">
        <f t="shared" si="4"/>
        <v>9.043</v>
      </c>
      <c r="I62" s="245"/>
      <c r="J62" s="245">
        <v>9.043</v>
      </c>
      <c r="K62" s="244"/>
      <c r="L62" s="244"/>
      <c r="M62" s="243"/>
      <c r="N62" s="244"/>
      <c r="O62" s="243"/>
      <c r="P62" s="244"/>
      <c r="Q62" s="243"/>
      <c r="R62" s="243"/>
      <c r="S62" s="243"/>
      <c r="T62" s="243"/>
      <c r="U62" s="244"/>
      <c r="V62" s="243"/>
      <c r="W62" s="244"/>
      <c r="X62" s="243"/>
    </row>
    <row r="63" spans="1:24" s="18" customFormat="1" ht="15.75">
      <c r="A63" s="221" t="s">
        <v>142</v>
      </c>
      <c r="B63" s="19" t="s">
        <v>21</v>
      </c>
      <c r="C63" s="20" t="s">
        <v>17</v>
      </c>
      <c r="D63" s="17">
        <f t="shared" si="0"/>
        <v>0.0275</v>
      </c>
      <c r="E63" s="234"/>
      <c r="F63" s="243"/>
      <c r="G63" s="243"/>
      <c r="H63" s="244">
        <f t="shared" si="4"/>
        <v>0.0275</v>
      </c>
      <c r="I63" s="245"/>
      <c r="J63" s="245">
        <v>0.0275</v>
      </c>
      <c r="K63" s="244"/>
      <c r="L63" s="244"/>
      <c r="M63" s="243"/>
      <c r="N63" s="244"/>
      <c r="O63" s="243"/>
      <c r="P63" s="244"/>
      <c r="Q63" s="243"/>
      <c r="R63" s="243"/>
      <c r="S63" s="243"/>
      <c r="T63" s="243"/>
      <c r="U63" s="244"/>
      <c r="V63" s="243"/>
      <c r="W63" s="244"/>
      <c r="X63" s="243"/>
    </row>
    <row r="64" spans="1:24" s="18" customFormat="1" ht="15.75">
      <c r="A64" s="221"/>
      <c r="B64" s="19"/>
      <c r="C64" s="20" t="s">
        <v>11</v>
      </c>
      <c r="D64" s="17">
        <f t="shared" si="0"/>
        <v>26.006</v>
      </c>
      <c r="E64" s="234"/>
      <c r="F64" s="243"/>
      <c r="G64" s="243"/>
      <c r="H64" s="244">
        <f t="shared" si="4"/>
        <v>26.006</v>
      </c>
      <c r="I64" s="245"/>
      <c r="J64" s="245">
        <v>26.006</v>
      </c>
      <c r="K64" s="244"/>
      <c r="L64" s="244"/>
      <c r="M64" s="243"/>
      <c r="N64" s="244"/>
      <c r="O64" s="243"/>
      <c r="P64" s="244"/>
      <c r="Q64" s="243"/>
      <c r="R64" s="243"/>
      <c r="S64" s="243"/>
      <c r="T64" s="243"/>
      <c r="U64" s="244"/>
      <c r="V64" s="243"/>
      <c r="W64" s="244"/>
      <c r="X64" s="243"/>
    </row>
    <row r="65" spans="1:24" s="18" customFormat="1" ht="15.75">
      <c r="A65" s="221" t="s">
        <v>143</v>
      </c>
      <c r="B65" s="19" t="s">
        <v>22</v>
      </c>
      <c r="C65" s="20" t="s">
        <v>17</v>
      </c>
      <c r="D65" s="17">
        <f t="shared" si="0"/>
        <v>0.027</v>
      </c>
      <c r="E65" s="234"/>
      <c r="F65" s="243"/>
      <c r="G65" s="243"/>
      <c r="H65" s="244">
        <f t="shared" si="4"/>
        <v>0.027</v>
      </c>
      <c r="I65" s="245"/>
      <c r="J65" s="245">
        <v>0.027</v>
      </c>
      <c r="K65" s="244"/>
      <c r="L65" s="244"/>
      <c r="M65" s="243"/>
      <c r="N65" s="244"/>
      <c r="O65" s="243"/>
      <c r="P65" s="244"/>
      <c r="Q65" s="243"/>
      <c r="R65" s="243"/>
      <c r="S65" s="243"/>
      <c r="T65" s="243"/>
      <c r="U65" s="244"/>
      <c r="V65" s="243"/>
      <c r="W65" s="244"/>
      <c r="X65" s="243"/>
    </row>
    <row r="66" spans="1:24" s="18" customFormat="1" ht="15.75">
      <c r="A66" s="221"/>
      <c r="B66" s="19"/>
      <c r="C66" s="20" t="s">
        <v>11</v>
      </c>
      <c r="D66" s="17">
        <f t="shared" si="0"/>
        <v>37.928</v>
      </c>
      <c r="E66" s="234"/>
      <c r="F66" s="243"/>
      <c r="G66" s="243"/>
      <c r="H66" s="244">
        <f t="shared" si="4"/>
        <v>37.928</v>
      </c>
      <c r="I66" s="245"/>
      <c r="J66" s="245">
        <v>37.928</v>
      </c>
      <c r="K66" s="244"/>
      <c r="L66" s="244"/>
      <c r="M66" s="243"/>
      <c r="N66" s="244"/>
      <c r="O66" s="243"/>
      <c r="P66" s="244"/>
      <c r="Q66" s="243"/>
      <c r="R66" s="243"/>
      <c r="S66" s="243"/>
      <c r="T66" s="243"/>
      <c r="U66" s="244"/>
      <c r="V66" s="243"/>
      <c r="W66" s="244"/>
      <c r="X66" s="243"/>
    </row>
    <row r="67" spans="1:24" s="18" customFormat="1" ht="15.75">
      <c r="A67" s="221" t="s">
        <v>144</v>
      </c>
      <c r="B67" s="19" t="s">
        <v>23</v>
      </c>
      <c r="C67" s="20" t="s">
        <v>17</v>
      </c>
      <c r="D67" s="17">
        <f t="shared" si="0"/>
        <v>0.019</v>
      </c>
      <c r="E67" s="234"/>
      <c r="F67" s="243"/>
      <c r="G67" s="243"/>
      <c r="H67" s="244">
        <f t="shared" si="4"/>
        <v>0.019</v>
      </c>
      <c r="I67" s="245"/>
      <c r="J67" s="245">
        <v>0.019</v>
      </c>
      <c r="K67" s="244"/>
      <c r="L67" s="244"/>
      <c r="M67" s="243"/>
      <c r="N67" s="244"/>
      <c r="O67" s="243"/>
      <c r="P67" s="244"/>
      <c r="Q67" s="243"/>
      <c r="R67" s="243"/>
      <c r="S67" s="243"/>
      <c r="T67" s="243"/>
      <c r="U67" s="244"/>
      <c r="V67" s="243"/>
      <c r="W67" s="244"/>
      <c r="X67" s="243"/>
    </row>
    <row r="68" spans="1:24" s="18" customFormat="1" ht="16.5" thickBot="1">
      <c r="A68" s="221"/>
      <c r="B68" s="26"/>
      <c r="C68" s="27" t="s">
        <v>11</v>
      </c>
      <c r="D68" s="28">
        <f t="shared" si="0"/>
        <v>20.856</v>
      </c>
      <c r="E68" s="233"/>
      <c r="F68" s="243"/>
      <c r="G68" s="243"/>
      <c r="H68" s="244">
        <f t="shared" si="4"/>
        <v>20.856</v>
      </c>
      <c r="I68" s="245"/>
      <c r="J68" s="245">
        <v>20.856</v>
      </c>
      <c r="K68" s="244"/>
      <c r="L68" s="244"/>
      <c r="M68" s="243"/>
      <c r="N68" s="244"/>
      <c r="O68" s="243"/>
      <c r="P68" s="244"/>
      <c r="Q68" s="243"/>
      <c r="R68" s="243"/>
      <c r="S68" s="243"/>
      <c r="T68" s="243"/>
      <c r="U68" s="244"/>
      <c r="V68" s="243"/>
      <c r="W68" s="244"/>
      <c r="X68" s="243"/>
    </row>
    <row r="69" spans="1:24" s="18" customFormat="1" ht="15.75">
      <c r="A69" s="221" t="s">
        <v>152</v>
      </c>
      <c r="B69" s="40" t="s">
        <v>48</v>
      </c>
      <c r="C69" s="41" t="s">
        <v>28</v>
      </c>
      <c r="D69" s="17">
        <f t="shared" si="0"/>
        <v>8</v>
      </c>
      <c r="E69" s="234"/>
      <c r="F69" s="243"/>
      <c r="G69" s="243"/>
      <c r="H69" s="244">
        <f t="shared" si="4"/>
        <v>8</v>
      </c>
      <c r="I69" s="245"/>
      <c r="J69" s="245">
        <v>8</v>
      </c>
      <c r="K69" s="244"/>
      <c r="L69" s="244"/>
      <c r="M69" s="243"/>
      <c r="N69" s="244"/>
      <c r="O69" s="243"/>
      <c r="P69" s="244"/>
      <c r="Q69" s="243"/>
      <c r="R69" s="243"/>
      <c r="S69" s="243"/>
      <c r="T69" s="243"/>
      <c r="U69" s="244"/>
      <c r="V69" s="243"/>
      <c r="W69" s="244"/>
      <c r="X69" s="243"/>
    </row>
    <row r="70" spans="1:24" s="18" customFormat="1" ht="16.5" thickBot="1">
      <c r="A70" s="221"/>
      <c r="B70" s="26"/>
      <c r="C70" s="44" t="s">
        <v>11</v>
      </c>
      <c r="D70" s="28">
        <f t="shared" si="0"/>
        <v>35.309</v>
      </c>
      <c r="E70" s="233"/>
      <c r="F70" s="243"/>
      <c r="G70" s="243"/>
      <c r="H70" s="244">
        <f t="shared" si="4"/>
        <v>35.309</v>
      </c>
      <c r="I70" s="245"/>
      <c r="J70" s="245">
        <v>35.309</v>
      </c>
      <c r="K70" s="244"/>
      <c r="L70" s="244"/>
      <c r="M70" s="243"/>
      <c r="N70" s="244"/>
      <c r="O70" s="243"/>
      <c r="P70" s="244"/>
      <c r="Q70" s="243"/>
      <c r="R70" s="243"/>
      <c r="S70" s="243"/>
      <c r="T70" s="243"/>
      <c r="U70" s="244"/>
      <c r="V70" s="243"/>
      <c r="W70" s="244"/>
      <c r="X70" s="243"/>
    </row>
    <row r="71" spans="1:24" s="18" customFormat="1" ht="15.75">
      <c r="A71" s="221" t="s">
        <v>179</v>
      </c>
      <c r="B71" s="40" t="s">
        <v>105</v>
      </c>
      <c r="C71" s="41" t="s">
        <v>28</v>
      </c>
      <c r="D71" s="17">
        <f t="shared" si="0"/>
        <v>81</v>
      </c>
      <c r="E71" s="234"/>
      <c r="F71" s="243"/>
      <c r="G71" s="243"/>
      <c r="H71" s="244">
        <f t="shared" si="4"/>
        <v>81</v>
      </c>
      <c r="I71" s="245"/>
      <c r="J71" s="245">
        <v>81</v>
      </c>
      <c r="K71" s="244"/>
      <c r="L71" s="244"/>
      <c r="M71" s="243"/>
      <c r="N71" s="244"/>
      <c r="O71" s="243"/>
      <c r="P71" s="244"/>
      <c r="Q71" s="243"/>
      <c r="R71" s="243"/>
      <c r="S71" s="243"/>
      <c r="T71" s="243"/>
      <c r="U71" s="244"/>
      <c r="V71" s="243"/>
      <c r="W71" s="244"/>
      <c r="X71" s="243"/>
    </row>
    <row r="72" spans="1:24" s="18" customFormat="1" ht="16.5" thickBot="1">
      <c r="A72" s="221"/>
      <c r="B72" s="53" t="s">
        <v>115</v>
      </c>
      <c r="C72" s="44" t="s">
        <v>11</v>
      </c>
      <c r="D72" s="76">
        <f aca="true" t="shared" si="5" ref="D72:D84">E72+H72+K72+N72+P72+R72+U72+W72</f>
        <v>52.946</v>
      </c>
      <c r="E72" s="234"/>
      <c r="F72" s="243"/>
      <c r="G72" s="243"/>
      <c r="H72" s="244">
        <f t="shared" si="4"/>
        <v>52.946</v>
      </c>
      <c r="I72" s="245"/>
      <c r="J72" s="245">
        <v>52.946</v>
      </c>
      <c r="K72" s="244"/>
      <c r="L72" s="244"/>
      <c r="M72" s="243"/>
      <c r="N72" s="244"/>
      <c r="O72" s="243"/>
      <c r="P72" s="244"/>
      <c r="Q72" s="243"/>
      <c r="R72" s="243"/>
      <c r="S72" s="243"/>
      <c r="T72" s="243"/>
      <c r="U72" s="244"/>
      <c r="V72" s="243"/>
      <c r="W72" s="244"/>
      <c r="X72" s="243"/>
    </row>
    <row r="73" spans="1:24" ht="17.25" thickBot="1" thickTop="1">
      <c r="A73" s="229" t="s">
        <v>87</v>
      </c>
      <c r="B73" s="73" t="s">
        <v>85</v>
      </c>
      <c r="C73" s="77" t="s">
        <v>11</v>
      </c>
      <c r="D73" s="75">
        <f t="shared" si="5"/>
        <v>84.833</v>
      </c>
      <c r="E73" s="239"/>
      <c r="F73" s="252"/>
      <c r="G73" s="252"/>
      <c r="H73" s="252">
        <f>H75+H77+H79</f>
        <v>84.833</v>
      </c>
      <c r="I73" s="687">
        <f>I75+I77+I79</f>
        <v>0</v>
      </c>
      <c r="J73" s="687">
        <f>J75+J77+J79</f>
        <v>84.833</v>
      </c>
      <c r="K73" s="252"/>
      <c r="L73" s="252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</row>
    <row r="74" spans="1:24" ht="16.5" thickTop="1">
      <c r="A74" s="230">
        <v>21</v>
      </c>
      <c r="B74" s="79" t="s">
        <v>116</v>
      </c>
      <c r="C74" s="62" t="s">
        <v>17</v>
      </c>
      <c r="D74" s="17">
        <f t="shared" si="5"/>
        <v>0.0705</v>
      </c>
      <c r="E74" s="240"/>
      <c r="F74" s="254"/>
      <c r="G74" s="231"/>
      <c r="H74" s="244">
        <f aca="true" t="shared" si="6" ref="H74:H79">I74+J74</f>
        <v>0.0705</v>
      </c>
      <c r="I74" s="245"/>
      <c r="J74" s="257">
        <v>0.0705</v>
      </c>
      <c r="K74" s="244"/>
      <c r="L74" s="244"/>
      <c r="M74" s="231"/>
      <c r="N74" s="244"/>
      <c r="O74" s="231"/>
      <c r="P74" s="244"/>
      <c r="Q74" s="231"/>
      <c r="R74" s="231"/>
      <c r="S74" s="231"/>
      <c r="T74" s="231"/>
      <c r="U74" s="244"/>
      <c r="V74" s="231"/>
      <c r="W74" s="244"/>
      <c r="X74" s="231"/>
    </row>
    <row r="75" spans="1:24" ht="16.5" thickBot="1">
      <c r="A75" s="231"/>
      <c r="B75" s="86" t="s">
        <v>117</v>
      </c>
      <c r="C75" s="67" t="s">
        <v>11</v>
      </c>
      <c r="D75" s="28">
        <f t="shared" si="5"/>
        <v>10.607</v>
      </c>
      <c r="E75" s="87"/>
      <c r="F75" s="255"/>
      <c r="G75" s="231"/>
      <c r="H75" s="244">
        <f t="shared" si="6"/>
        <v>10.607</v>
      </c>
      <c r="I75" s="245"/>
      <c r="J75" s="257">
        <v>10.607</v>
      </c>
      <c r="K75" s="244"/>
      <c r="L75" s="244"/>
      <c r="M75" s="231"/>
      <c r="N75" s="244"/>
      <c r="O75" s="231"/>
      <c r="P75" s="244"/>
      <c r="Q75" s="231"/>
      <c r="R75" s="231"/>
      <c r="S75" s="231"/>
      <c r="T75" s="231"/>
      <c r="U75" s="244"/>
      <c r="V75" s="231"/>
      <c r="W75" s="244"/>
      <c r="X75" s="231"/>
    </row>
    <row r="76" spans="1:24" ht="15.75">
      <c r="A76" s="230">
        <v>22</v>
      </c>
      <c r="B76" s="91" t="s">
        <v>118</v>
      </c>
      <c r="C76" s="83" t="s">
        <v>28</v>
      </c>
      <c r="D76" s="17">
        <f t="shared" si="5"/>
        <v>132</v>
      </c>
      <c r="E76" s="101"/>
      <c r="F76" s="247"/>
      <c r="G76" s="231"/>
      <c r="H76" s="244">
        <f t="shared" si="6"/>
        <v>132</v>
      </c>
      <c r="I76" s="245"/>
      <c r="J76" s="257">
        <v>132</v>
      </c>
      <c r="K76" s="244"/>
      <c r="L76" s="244"/>
      <c r="M76" s="231"/>
      <c r="N76" s="244"/>
      <c r="O76" s="231"/>
      <c r="P76" s="244"/>
      <c r="Q76" s="231"/>
      <c r="R76" s="231"/>
      <c r="S76" s="231"/>
      <c r="T76" s="231"/>
      <c r="U76" s="244"/>
      <c r="V76" s="231"/>
      <c r="W76" s="244"/>
      <c r="X76" s="231"/>
    </row>
    <row r="77" spans="1:24" ht="16.5" thickBot="1">
      <c r="A77" s="231"/>
      <c r="B77" s="94" t="s">
        <v>106</v>
      </c>
      <c r="C77" s="95" t="s">
        <v>11</v>
      </c>
      <c r="D77" s="28">
        <f t="shared" si="5"/>
        <v>69.733</v>
      </c>
      <c r="E77" s="87"/>
      <c r="F77" s="247"/>
      <c r="G77" s="231"/>
      <c r="H77" s="244">
        <f t="shared" si="6"/>
        <v>69.733</v>
      </c>
      <c r="I77" s="245"/>
      <c r="J77" s="257">
        <v>69.733</v>
      </c>
      <c r="K77" s="244"/>
      <c r="L77" s="244"/>
      <c r="M77" s="231"/>
      <c r="N77" s="244"/>
      <c r="O77" s="231"/>
      <c r="P77" s="244"/>
      <c r="Q77" s="231"/>
      <c r="R77" s="231"/>
      <c r="S77" s="231"/>
      <c r="T77" s="231"/>
      <c r="U77" s="244"/>
      <c r="V77" s="231"/>
      <c r="W77" s="244"/>
      <c r="X77" s="231"/>
    </row>
    <row r="78" spans="1:24" ht="15.75">
      <c r="A78" s="226" t="s">
        <v>111</v>
      </c>
      <c r="B78" s="100" t="s">
        <v>59</v>
      </c>
      <c r="C78" s="62" t="s">
        <v>28</v>
      </c>
      <c r="D78" s="17">
        <f t="shared" si="5"/>
        <v>3</v>
      </c>
      <c r="E78" s="101"/>
      <c r="F78" s="247"/>
      <c r="G78" s="247"/>
      <c r="H78" s="244">
        <f t="shared" si="6"/>
        <v>3</v>
      </c>
      <c r="I78" s="245"/>
      <c r="J78" s="257">
        <v>3</v>
      </c>
      <c r="K78" s="244"/>
      <c r="L78" s="244"/>
      <c r="M78" s="247"/>
      <c r="N78" s="244"/>
      <c r="O78" s="247"/>
      <c r="P78" s="244"/>
      <c r="Q78" s="247"/>
      <c r="R78" s="247"/>
      <c r="S78" s="247"/>
      <c r="T78" s="247"/>
      <c r="U78" s="244"/>
      <c r="V78" s="247"/>
      <c r="W78" s="244"/>
      <c r="X78" s="247"/>
    </row>
    <row r="79" spans="1:24" ht="16.5" thickBot="1">
      <c r="A79" s="226"/>
      <c r="B79" s="103"/>
      <c r="C79" s="104" t="s">
        <v>11</v>
      </c>
      <c r="D79" s="76">
        <f t="shared" si="5"/>
        <v>4.493</v>
      </c>
      <c r="E79" s="105"/>
      <c r="F79" s="247"/>
      <c r="G79" s="247"/>
      <c r="H79" s="244">
        <f t="shared" si="6"/>
        <v>4.493</v>
      </c>
      <c r="I79" s="245"/>
      <c r="J79" s="257">
        <v>4.493</v>
      </c>
      <c r="K79" s="244"/>
      <c r="L79" s="244"/>
      <c r="M79" s="247"/>
      <c r="N79" s="244"/>
      <c r="O79" s="247"/>
      <c r="P79" s="244"/>
      <c r="Q79" s="247"/>
      <c r="R79" s="247"/>
      <c r="S79" s="247"/>
      <c r="T79" s="247"/>
      <c r="U79" s="244"/>
      <c r="V79" s="247"/>
      <c r="W79" s="244"/>
      <c r="X79" s="247"/>
    </row>
    <row r="80" spans="1:24" ht="30" customHeight="1" thickBot="1" thickTop="1">
      <c r="A80" s="232" t="s">
        <v>89</v>
      </c>
      <c r="B80" s="107" t="s">
        <v>88</v>
      </c>
      <c r="C80" s="106" t="s">
        <v>11</v>
      </c>
      <c r="D80" s="108">
        <f t="shared" si="5"/>
        <v>175.224</v>
      </c>
      <c r="E80" s="241"/>
      <c r="F80" s="256"/>
      <c r="G80" s="256"/>
      <c r="H80" s="256">
        <f>H81+H82</f>
        <v>175.224</v>
      </c>
      <c r="I80" s="694">
        <f>I81+I82</f>
        <v>0</v>
      </c>
      <c r="J80" s="694">
        <f>J81+J82</f>
        <v>175.224</v>
      </c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</row>
    <row r="81" spans="1:24" ht="17.25" thickBot="1" thickTop="1">
      <c r="A81" s="226" t="s">
        <v>47</v>
      </c>
      <c r="B81" s="109" t="s">
        <v>160</v>
      </c>
      <c r="C81" s="110" t="s">
        <v>11</v>
      </c>
      <c r="D81" s="111">
        <f t="shared" si="5"/>
        <v>175.224</v>
      </c>
      <c r="E81" s="112"/>
      <c r="F81" s="247"/>
      <c r="G81" s="247"/>
      <c r="H81" s="248">
        <f>I81+J81</f>
        <v>175.224</v>
      </c>
      <c r="I81" s="257"/>
      <c r="J81" s="257">
        <v>175.224</v>
      </c>
      <c r="K81" s="248"/>
      <c r="L81" s="248"/>
      <c r="M81" s="247"/>
      <c r="N81" s="248"/>
      <c r="O81" s="247"/>
      <c r="P81" s="248"/>
      <c r="Q81" s="247"/>
      <c r="R81" s="247"/>
      <c r="S81" s="247"/>
      <c r="T81" s="247"/>
      <c r="U81" s="248"/>
      <c r="V81" s="247"/>
      <c r="W81" s="248"/>
      <c r="X81" s="247"/>
    </row>
    <row r="82" spans="1:24" ht="16.5" thickBot="1">
      <c r="A82" s="226" t="s">
        <v>153</v>
      </c>
      <c r="B82" s="109" t="s">
        <v>161</v>
      </c>
      <c r="C82" s="118" t="s">
        <v>11</v>
      </c>
      <c r="D82" s="119">
        <f t="shared" si="5"/>
        <v>0</v>
      </c>
      <c r="E82" s="112"/>
      <c r="F82" s="247"/>
      <c r="G82" s="247"/>
      <c r="H82" s="248">
        <f>I82+J82</f>
        <v>0</v>
      </c>
      <c r="I82" s="257"/>
      <c r="J82" s="257"/>
      <c r="K82" s="248"/>
      <c r="L82" s="248"/>
      <c r="M82" s="247"/>
      <c r="N82" s="248"/>
      <c r="O82" s="247"/>
      <c r="P82" s="248"/>
      <c r="Q82" s="247"/>
      <c r="R82" s="247"/>
      <c r="S82" s="247"/>
      <c r="T82" s="247"/>
      <c r="U82" s="248"/>
      <c r="V82" s="247"/>
      <c r="W82" s="248"/>
      <c r="X82" s="247"/>
    </row>
    <row r="83" spans="1:24" ht="16.5" thickBot="1">
      <c r="A83" s="226" t="s">
        <v>180</v>
      </c>
      <c r="B83" s="109" t="s">
        <v>121</v>
      </c>
      <c r="C83" s="118" t="s">
        <v>11</v>
      </c>
      <c r="D83" s="119">
        <f t="shared" si="5"/>
        <v>70.742</v>
      </c>
      <c r="E83" s="112"/>
      <c r="F83" s="247"/>
      <c r="G83" s="247"/>
      <c r="H83" s="248">
        <f>I83+J83</f>
        <v>70.742</v>
      </c>
      <c r="I83" s="257">
        <v>26.053</v>
      </c>
      <c r="J83" s="257">
        <v>44.689</v>
      </c>
      <c r="K83" s="248"/>
      <c r="L83" s="248"/>
      <c r="M83" s="247"/>
      <c r="N83" s="248"/>
      <c r="O83" s="247"/>
      <c r="P83" s="248"/>
      <c r="Q83" s="247"/>
      <c r="R83" s="247"/>
      <c r="S83" s="247"/>
      <c r="T83" s="247"/>
      <c r="U83" s="248"/>
      <c r="V83" s="247"/>
      <c r="W83" s="248"/>
      <c r="X83" s="247"/>
    </row>
    <row r="84" spans="1:24" ht="16.5" thickBot="1">
      <c r="A84" s="122"/>
      <c r="B84" s="123" t="s">
        <v>90</v>
      </c>
      <c r="C84" s="124" t="s">
        <v>11</v>
      </c>
      <c r="D84" s="125">
        <f t="shared" si="5"/>
        <v>1367.3339999999998</v>
      </c>
      <c r="E84" s="242"/>
      <c r="F84" s="252"/>
      <c r="G84" s="252"/>
      <c r="H84" s="252">
        <f>H7+H58+H73+H80+H83</f>
        <v>1367.3339999999998</v>
      </c>
      <c r="I84" s="687">
        <f>I7+I58+I73+I80+I83</f>
        <v>776.3439999999999</v>
      </c>
      <c r="J84" s="687">
        <f>J7+J58+J73+J80+J83</f>
        <v>590.9899999999999</v>
      </c>
      <c r="K84" s="252"/>
      <c r="L84" s="252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</row>
    <row r="85" spans="1:24" s="18" customFormat="1" ht="16.5" thickTop="1">
      <c r="A85" s="126"/>
      <c r="B85" s="127"/>
      <c r="C85" s="71"/>
      <c r="D85" s="128"/>
      <c r="E85" s="128"/>
      <c r="F85" s="71"/>
      <c r="G85" s="71"/>
      <c r="H85" s="71"/>
      <c r="I85" s="71"/>
      <c r="J85" s="71"/>
      <c r="K85" s="128"/>
      <c r="L85" s="128"/>
      <c r="M85" s="71"/>
      <c r="N85" s="128"/>
      <c r="O85" s="71"/>
      <c r="P85" s="128"/>
      <c r="Q85" s="71"/>
      <c r="R85" s="71"/>
      <c r="S85" s="71"/>
      <c r="T85" s="71"/>
      <c r="U85" s="128"/>
      <c r="V85" s="71"/>
      <c r="W85" s="128"/>
      <c r="X85" s="71"/>
    </row>
    <row r="86" spans="1:24" s="18" customFormat="1" ht="15.75">
      <c r="A86" s="126"/>
      <c r="B86" s="127"/>
      <c r="C86" s="71"/>
      <c r="D86" s="128"/>
      <c r="E86" s="128"/>
      <c r="F86" s="71"/>
      <c r="G86" s="71"/>
      <c r="H86" s="71"/>
      <c r="I86" s="71"/>
      <c r="J86" s="71"/>
      <c r="K86" s="128"/>
      <c r="L86" s="128"/>
      <c r="M86" s="71"/>
      <c r="N86" s="128"/>
      <c r="O86" s="71"/>
      <c r="P86" s="128"/>
      <c r="Q86" s="71"/>
      <c r="R86" s="71"/>
      <c r="S86" s="71"/>
      <c r="T86" s="71"/>
      <c r="U86" s="128"/>
      <c r="V86" s="71"/>
      <c r="W86" s="128"/>
      <c r="X86" s="71"/>
    </row>
    <row r="87" spans="1:24" s="18" customFormat="1" ht="15.75">
      <c r="A87" s="126"/>
      <c r="B87" s="127"/>
      <c r="C87" s="71"/>
      <c r="D87" s="128"/>
      <c r="E87" s="128"/>
      <c r="F87" s="71"/>
      <c r="G87" s="71"/>
      <c r="H87" s="71"/>
      <c r="I87" s="71"/>
      <c r="J87" s="71"/>
      <c r="K87" s="128"/>
      <c r="L87" s="128"/>
      <c r="M87" s="71"/>
      <c r="N87" s="128"/>
      <c r="O87" s="71"/>
      <c r="P87" s="128"/>
      <c r="Q87" s="71"/>
      <c r="R87" s="71"/>
      <c r="S87" s="71"/>
      <c r="T87" s="71"/>
      <c r="U87" s="128"/>
      <c r="V87" s="71"/>
      <c r="W87" s="128"/>
      <c r="X87" s="71"/>
    </row>
    <row r="88" spans="1:24" s="18" customFormat="1" ht="16.5" thickBot="1">
      <c r="A88" s="126"/>
      <c r="B88" s="127"/>
      <c r="C88" s="71"/>
      <c r="D88" s="128"/>
      <c r="E88" s="128"/>
      <c r="F88" s="71"/>
      <c r="G88" s="71"/>
      <c r="H88" s="71"/>
      <c r="I88" s="71"/>
      <c r="J88" s="71"/>
      <c r="K88" s="128"/>
      <c r="L88" s="128"/>
      <c r="M88" s="71"/>
      <c r="N88" s="128"/>
      <c r="O88" s="71"/>
      <c r="P88" s="128"/>
      <c r="Q88" s="71"/>
      <c r="R88" s="71"/>
      <c r="S88" s="71"/>
      <c r="T88" s="71"/>
      <c r="U88" s="128"/>
      <c r="V88" s="71"/>
      <c r="W88" s="128"/>
      <c r="X88" s="71"/>
    </row>
    <row r="89" spans="1:24" ht="16.5" thickBot="1">
      <c r="A89" s="129" t="s">
        <v>70</v>
      </c>
      <c r="B89" s="79" t="s">
        <v>112</v>
      </c>
      <c r="C89" s="62" t="s">
        <v>28</v>
      </c>
      <c r="D89" s="43">
        <f aca="true" t="shared" si="7" ref="D89:D112">E89+H89</f>
        <v>0</v>
      </c>
      <c r="E89" s="42"/>
      <c r="F89" s="62"/>
      <c r="G89" s="63"/>
      <c r="H89" s="113">
        <f aca="true" t="shared" si="8" ref="H89:H114">I89+J89</f>
        <v>0</v>
      </c>
      <c r="I89" s="63"/>
      <c r="J89" s="63"/>
      <c r="K89" s="130"/>
      <c r="L89" s="85"/>
      <c r="M89" s="62"/>
      <c r="N89" s="43"/>
      <c r="O89" s="80"/>
      <c r="P89" s="43"/>
      <c r="Q89" s="62"/>
      <c r="R89" s="80"/>
      <c r="S89" s="62"/>
      <c r="T89" s="131"/>
      <c r="U89" s="130"/>
      <c r="V89" s="131"/>
      <c r="W89" s="43"/>
      <c r="X89" s="131"/>
    </row>
    <row r="90" spans="1:24" ht="16.5" thickBot="1">
      <c r="A90" s="132"/>
      <c r="B90" s="133" t="s">
        <v>55</v>
      </c>
      <c r="C90" s="134" t="s">
        <v>11</v>
      </c>
      <c r="D90" s="43">
        <f t="shared" si="7"/>
        <v>0</v>
      </c>
      <c r="E90" s="135"/>
      <c r="F90" s="104"/>
      <c r="G90" s="136"/>
      <c r="H90" s="113">
        <f t="shared" si="8"/>
        <v>0</v>
      </c>
      <c r="I90" s="136"/>
      <c r="J90" s="136"/>
      <c r="K90" s="138"/>
      <c r="L90" s="139"/>
      <c r="M90" s="95"/>
      <c r="N90" s="38"/>
      <c r="O90" s="140"/>
      <c r="P90" s="38"/>
      <c r="Q90" s="104"/>
      <c r="R90" s="140"/>
      <c r="S90" s="104"/>
      <c r="T90" s="141"/>
      <c r="U90" s="138"/>
      <c r="V90" s="141"/>
      <c r="W90" s="38"/>
      <c r="X90" s="141"/>
    </row>
    <row r="91" spans="1:24" ht="16.5" thickBot="1">
      <c r="A91" s="60" t="s">
        <v>16</v>
      </c>
      <c r="B91" s="79" t="s">
        <v>49</v>
      </c>
      <c r="C91" s="62" t="s">
        <v>28</v>
      </c>
      <c r="D91" s="43">
        <f t="shared" si="7"/>
        <v>0</v>
      </c>
      <c r="E91" s="42"/>
      <c r="F91" s="80"/>
      <c r="G91" s="63"/>
      <c r="H91" s="113">
        <f t="shared" si="8"/>
        <v>0</v>
      </c>
      <c r="I91" s="63"/>
      <c r="J91" s="63"/>
      <c r="K91" s="85"/>
      <c r="L91" s="43"/>
      <c r="M91" s="62"/>
      <c r="N91" s="85"/>
      <c r="O91" s="62"/>
      <c r="P91" s="85"/>
      <c r="Q91" s="62"/>
      <c r="R91" s="80"/>
      <c r="S91" s="62"/>
      <c r="T91" s="131"/>
      <c r="U91" s="85"/>
      <c r="V91" s="62"/>
      <c r="W91" s="85"/>
      <c r="X91" s="62"/>
    </row>
    <row r="92" spans="1:24" ht="16.5" thickBot="1">
      <c r="A92" s="65"/>
      <c r="B92" s="88"/>
      <c r="C92" s="67" t="s">
        <v>11</v>
      </c>
      <c r="D92" s="43">
        <f t="shared" si="7"/>
        <v>0</v>
      </c>
      <c r="E92" s="28"/>
      <c r="F92" s="88"/>
      <c r="G92" s="68"/>
      <c r="H92" s="113">
        <f t="shared" si="8"/>
        <v>0</v>
      </c>
      <c r="I92" s="68"/>
      <c r="J92" s="68"/>
      <c r="K92" s="89"/>
      <c r="L92" s="29"/>
      <c r="M92" s="67"/>
      <c r="N92" s="89"/>
      <c r="O92" s="67"/>
      <c r="P92" s="89"/>
      <c r="Q92" s="67"/>
      <c r="R92" s="88"/>
      <c r="S92" s="67"/>
      <c r="T92" s="145"/>
      <c r="U92" s="89"/>
      <c r="V92" s="67"/>
      <c r="W92" s="89"/>
      <c r="X92" s="67"/>
    </row>
    <row r="93" spans="1:24" ht="16.5" thickBot="1">
      <c r="A93" s="60" t="s">
        <v>18</v>
      </c>
      <c r="B93" s="79" t="s">
        <v>119</v>
      </c>
      <c r="C93" s="62" t="s">
        <v>28</v>
      </c>
      <c r="D93" s="43">
        <f t="shared" si="7"/>
        <v>0</v>
      </c>
      <c r="E93" s="42"/>
      <c r="F93" s="80"/>
      <c r="G93" s="63"/>
      <c r="H93" s="113">
        <f t="shared" si="8"/>
        <v>0</v>
      </c>
      <c r="I93" s="63"/>
      <c r="J93" s="63"/>
      <c r="K93" s="85"/>
      <c r="L93" s="43"/>
      <c r="M93" s="62"/>
      <c r="N93" s="85"/>
      <c r="O93" s="62"/>
      <c r="P93" s="85"/>
      <c r="Q93" s="62"/>
      <c r="R93" s="80"/>
      <c r="S93" s="62"/>
      <c r="T93" s="131"/>
      <c r="U93" s="85"/>
      <c r="V93" s="62"/>
      <c r="W93" s="85"/>
      <c r="X93" s="62"/>
    </row>
    <row r="94" spans="1:24" ht="16.5" thickBot="1">
      <c r="A94" s="65"/>
      <c r="B94" s="88"/>
      <c r="C94" s="67" t="s">
        <v>11</v>
      </c>
      <c r="D94" s="43">
        <f t="shared" si="7"/>
        <v>0</v>
      </c>
      <c r="E94" s="28"/>
      <c r="F94" s="88"/>
      <c r="G94" s="68"/>
      <c r="H94" s="113">
        <f t="shared" si="8"/>
        <v>0</v>
      </c>
      <c r="I94" s="68"/>
      <c r="J94" s="68"/>
      <c r="K94" s="89"/>
      <c r="L94" s="29"/>
      <c r="M94" s="67"/>
      <c r="N94" s="89"/>
      <c r="O94" s="67"/>
      <c r="P94" s="89"/>
      <c r="Q94" s="67"/>
      <c r="R94" s="88"/>
      <c r="S94" s="67"/>
      <c r="T94" s="145"/>
      <c r="U94" s="89"/>
      <c r="V94" s="67"/>
      <c r="W94" s="89"/>
      <c r="X94" s="67"/>
    </row>
    <row r="95" spans="1:24" ht="16.5" thickBot="1">
      <c r="A95" s="146" t="s">
        <v>56</v>
      </c>
      <c r="B95" s="147" t="s">
        <v>38</v>
      </c>
      <c r="C95" s="83" t="s">
        <v>9</v>
      </c>
      <c r="D95" s="43">
        <f t="shared" si="7"/>
        <v>0</v>
      </c>
      <c r="E95" s="17"/>
      <c r="F95" s="83"/>
      <c r="G95" s="92"/>
      <c r="H95" s="113">
        <f t="shared" si="8"/>
        <v>0</v>
      </c>
      <c r="I95" s="92"/>
      <c r="J95" s="92"/>
      <c r="K95" s="82"/>
      <c r="L95" s="32"/>
      <c r="M95" s="62"/>
      <c r="N95" s="32"/>
      <c r="O95" s="81"/>
      <c r="P95" s="32"/>
      <c r="Q95" s="83"/>
      <c r="R95" s="81"/>
      <c r="S95" s="83"/>
      <c r="T95" s="93"/>
      <c r="U95" s="149"/>
      <c r="V95" s="93"/>
      <c r="W95" s="32"/>
      <c r="X95" s="93"/>
    </row>
    <row r="96" spans="1:24" ht="16.5" thickBot="1">
      <c r="A96" s="65"/>
      <c r="B96" s="86" t="s">
        <v>68</v>
      </c>
      <c r="C96" s="67" t="s">
        <v>11</v>
      </c>
      <c r="D96" s="43">
        <f t="shared" si="7"/>
        <v>0</v>
      </c>
      <c r="E96" s="28"/>
      <c r="F96" s="95"/>
      <c r="G96" s="96"/>
      <c r="H96" s="113">
        <f t="shared" si="8"/>
        <v>0</v>
      </c>
      <c r="I96" s="96"/>
      <c r="J96" s="96"/>
      <c r="K96" s="89"/>
      <c r="L96" s="98"/>
      <c r="M96" s="95"/>
      <c r="N96" s="29"/>
      <c r="O96" s="97"/>
      <c r="P96" s="29"/>
      <c r="Q96" s="95"/>
      <c r="R96" s="97"/>
      <c r="S96" s="95"/>
      <c r="T96" s="99"/>
      <c r="U96" s="151"/>
      <c r="V96" s="99"/>
      <c r="W96" s="29"/>
      <c r="X96" s="99"/>
    </row>
    <row r="97" spans="1:24" ht="16.5" thickBot="1">
      <c r="A97" s="146" t="s">
        <v>24</v>
      </c>
      <c r="B97" s="147" t="s">
        <v>113</v>
      </c>
      <c r="C97" s="83" t="s">
        <v>28</v>
      </c>
      <c r="D97" s="43">
        <f t="shared" si="7"/>
        <v>0</v>
      </c>
      <c r="E97" s="42"/>
      <c r="F97" s="62"/>
      <c r="G97" s="63"/>
      <c r="H97" s="113">
        <f t="shared" si="8"/>
        <v>0</v>
      </c>
      <c r="I97" s="63"/>
      <c r="J97" s="63"/>
      <c r="K97" s="85"/>
      <c r="L97" s="43"/>
      <c r="M97" s="62"/>
      <c r="N97" s="43"/>
      <c r="O97" s="80"/>
      <c r="P97" s="43"/>
      <c r="Q97" s="62"/>
      <c r="R97" s="80"/>
      <c r="S97" s="62"/>
      <c r="T97" s="131"/>
      <c r="U97" s="130"/>
      <c r="V97" s="131"/>
      <c r="W97" s="43"/>
      <c r="X97" s="131"/>
    </row>
    <row r="98" spans="1:24" ht="16.5" thickBot="1">
      <c r="A98" s="102"/>
      <c r="B98" s="152"/>
      <c r="C98" s="104" t="s">
        <v>11</v>
      </c>
      <c r="D98" s="43">
        <f t="shared" si="7"/>
        <v>0</v>
      </c>
      <c r="E98" s="28"/>
      <c r="F98" s="95"/>
      <c r="G98" s="96"/>
      <c r="H98" s="113">
        <f t="shared" si="8"/>
        <v>0</v>
      </c>
      <c r="I98" s="96"/>
      <c r="J98" s="96"/>
      <c r="K98" s="89"/>
      <c r="L98" s="98"/>
      <c r="M98" s="95"/>
      <c r="N98" s="29"/>
      <c r="O98" s="97"/>
      <c r="P98" s="29"/>
      <c r="Q98" s="95"/>
      <c r="R98" s="97"/>
      <c r="S98" s="95"/>
      <c r="T98" s="99"/>
      <c r="U98" s="151"/>
      <c r="V98" s="99"/>
      <c r="W98" s="29"/>
      <c r="X98" s="99"/>
    </row>
    <row r="99" spans="1:24" ht="16.5" thickBot="1">
      <c r="A99" s="60" t="s">
        <v>25</v>
      </c>
      <c r="B99" s="79" t="s">
        <v>120</v>
      </c>
      <c r="C99" s="62" t="s">
        <v>17</v>
      </c>
      <c r="D99" s="43">
        <f t="shared" si="7"/>
        <v>0</v>
      </c>
      <c r="E99" s="153"/>
      <c r="F99" s="62"/>
      <c r="G99" s="63"/>
      <c r="H99" s="113">
        <f t="shared" si="8"/>
        <v>0</v>
      </c>
      <c r="I99" s="63"/>
      <c r="J99" s="63"/>
      <c r="K99" s="85"/>
      <c r="L99" s="43"/>
      <c r="M99" s="62"/>
      <c r="N99" s="43"/>
      <c r="O99" s="80"/>
      <c r="P99" s="43"/>
      <c r="Q99" s="62"/>
      <c r="R99" s="80"/>
      <c r="S99" s="62"/>
      <c r="T99" s="131"/>
      <c r="U99" s="130"/>
      <c r="V99" s="131"/>
      <c r="W99" s="43"/>
      <c r="X99" s="131"/>
    </row>
    <row r="100" spans="1:24" ht="16.5" thickBot="1">
      <c r="A100" s="65"/>
      <c r="B100" s="86"/>
      <c r="C100" s="67" t="s">
        <v>40</v>
      </c>
      <c r="D100" s="43">
        <f t="shared" si="7"/>
        <v>0</v>
      </c>
      <c r="E100" s="154"/>
      <c r="F100" s="67"/>
      <c r="G100" s="68"/>
      <c r="H100" s="113">
        <f t="shared" si="8"/>
        <v>0</v>
      </c>
      <c r="I100" s="68"/>
      <c r="J100" s="68"/>
      <c r="K100" s="89"/>
      <c r="L100" s="29"/>
      <c r="M100" s="67"/>
      <c r="N100" s="29"/>
      <c r="O100" s="88"/>
      <c r="P100" s="29"/>
      <c r="Q100" s="67"/>
      <c r="R100" s="88"/>
      <c r="S100" s="67"/>
      <c r="T100" s="145"/>
      <c r="U100" s="151"/>
      <c r="V100" s="145"/>
      <c r="W100" s="29"/>
      <c r="X100" s="145"/>
    </row>
    <row r="101" spans="1:24" ht="16.5" thickBot="1">
      <c r="A101" s="155">
        <v>7</v>
      </c>
      <c r="B101" s="156" t="s">
        <v>95</v>
      </c>
      <c r="C101" s="83" t="s">
        <v>45</v>
      </c>
      <c r="D101" s="43">
        <f t="shared" si="7"/>
        <v>0</v>
      </c>
      <c r="E101" s="17"/>
      <c r="F101" s="83"/>
      <c r="G101" s="92"/>
      <c r="H101" s="113">
        <f t="shared" si="8"/>
        <v>0</v>
      </c>
      <c r="I101" s="92"/>
      <c r="J101" s="92"/>
      <c r="K101" s="82"/>
      <c r="L101" s="32"/>
      <c r="M101" s="83"/>
      <c r="N101" s="32"/>
      <c r="O101" s="81"/>
      <c r="P101" s="32"/>
      <c r="Q101" s="83"/>
      <c r="R101" s="81"/>
      <c r="S101" s="83"/>
      <c r="T101" s="93"/>
      <c r="U101" s="149"/>
      <c r="V101" s="93"/>
      <c r="W101" s="32"/>
      <c r="X101" s="93"/>
    </row>
    <row r="102" spans="1:24" ht="16.5" thickBot="1">
      <c r="A102" s="67"/>
      <c r="B102" s="88"/>
      <c r="C102" s="67" t="s">
        <v>11</v>
      </c>
      <c r="D102" s="43">
        <f t="shared" si="7"/>
        <v>0</v>
      </c>
      <c r="E102" s="28"/>
      <c r="F102" s="95"/>
      <c r="G102" s="96"/>
      <c r="H102" s="113">
        <f t="shared" si="8"/>
        <v>0</v>
      </c>
      <c r="I102" s="96"/>
      <c r="J102" s="96"/>
      <c r="K102" s="89"/>
      <c r="L102" s="98"/>
      <c r="M102" s="95"/>
      <c r="N102" s="29"/>
      <c r="O102" s="97"/>
      <c r="P102" s="29"/>
      <c r="Q102" s="95"/>
      <c r="R102" s="97"/>
      <c r="S102" s="95"/>
      <c r="T102" s="99"/>
      <c r="U102" s="151"/>
      <c r="V102" s="99"/>
      <c r="W102" s="29"/>
      <c r="X102" s="99"/>
    </row>
    <row r="103" spans="1:24" s="160" customFormat="1" ht="16.5" thickBot="1">
      <c r="A103" s="157">
        <v>8</v>
      </c>
      <c r="B103" s="158" t="s">
        <v>33</v>
      </c>
      <c r="C103" s="159" t="s">
        <v>28</v>
      </c>
      <c r="D103" s="43">
        <f t="shared" si="7"/>
        <v>0</v>
      </c>
      <c r="E103" s="42"/>
      <c r="F103" s="62"/>
      <c r="G103" s="63"/>
      <c r="H103" s="113">
        <f t="shared" si="8"/>
        <v>0</v>
      </c>
      <c r="I103" s="63"/>
      <c r="J103" s="63"/>
      <c r="K103" s="85"/>
      <c r="L103" s="43"/>
      <c r="M103" s="62"/>
      <c r="N103" s="43"/>
      <c r="O103" s="80"/>
      <c r="P103" s="43"/>
      <c r="Q103" s="62"/>
      <c r="R103" s="80"/>
      <c r="S103" s="62"/>
      <c r="T103" s="131"/>
      <c r="U103" s="130"/>
      <c r="V103" s="131"/>
      <c r="W103" s="43"/>
      <c r="X103" s="131"/>
    </row>
    <row r="104" spans="1:24" s="160" customFormat="1" ht="16.5" thickBot="1">
      <c r="A104" s="161"/>
      <c r="B104" s="162" t="s">
        <v>72</v>
      </c>
      <c r="C104" s="163" t="s">
        <v>11</v>
      </c>
      <c r="D104" s="43">
        <f t="shared" si="7"/>
        <v>0</v>
      </c>
      <c r="E104" s="28"/>
      <c r="F104" s="95"/>
      <c r="G104" s="96"/>
      <c r="H104" s="113">
        <f t="shared" si="8"/>
        <v>0</v>
      </c>
      <c r="I104" s="96"/>
      <c r="J104" s="96"/>
      <c r="K104" s="89"/>
      <c r="L104" s="98"/>
      <c r="M104" s="95"/>
      <c r="N104" s="29"/>
      <c r="O104" s="97"/>
      <c r="P104" s="29"/>
      <c r="Q104" s="95"/>
      <c r="R104" s="97"/>
      <c r="S104" s="95"/>
      <c r="T104" s="99"/>
      <c r="U104" s="151"/>
      <c r="V104" s="99"/>
      <c r="W104" s="29"/>
      <c r="X104" s="99"/>
    </row>
    <row r="105" spans="1:24" ht="16.5" thickBot="1">
      <c r="A105" s="78">
        <v>9</v>
      </c>
      <c r="B105" s="158" t="s">
        <v>96</v>
      </c>
      <c r="C105" s="62" t="s">
        <v>98</v>
      </c>
      <c r="D105" s="43">
        <f t="shared" si="7"/>
        <v>0</v>
      </c>
      <c r="E105" s="42"/>
      <c r="F105" s="62"/>
      <c r="G105" s="63"/>
      <c r="H105" s="113">
        <f t="shared" si="8"/>
        <v>0</v>
      </c>
      <c r="I105" s="63"/>
      <c r="J105" s="63"/>
      <c r="K105" s="85"/>
      <c r="L105" s="43"/>
      <c r="M105" s="62"/>
      <c r="N105" s="43"/>
      <c r="O105" s="80"/>
      <c r="P105" s="43"/>
      <c r="Q105" s="62"/>
      <c r="R105" s="80"/>
      <c r="S105" s="62"/>
      <c r="T105" s="131"/>
      <c r="U105" s="130"/>
      <c r="V105" s="131"/>
      <c r="W105" s="43"/>
      <c r="X105" s="131"/>
    </row>
    <row r="106" spans="1:24" ht="16.5" thickBot="1">
      <c r="A106" s="67"/>
      <c r="B106" s="162" t="s">
        <v>97</v>
      </c>
      <c r="C106" s="67" t="s">
        <v>11</v>
      </c>
      <c r="D106" s="43">
        <f t="shared" si="7"/>
        <v>0</v>
      </c>
      <c r="E106" s="28"/>
      <c r="F106" s="95"/>
      <c r="G106" s="96"/>
      <c r="H106" s="113">
        <f t="shared" si="8"/>
        <v>0</v>
      </c>
      <c r="I106" s="96"/>
      <c r="J106" s="96"/>
      <c r="K106" s="89"/>
      <c r="L106" s="98"/>
      <c r="M106" s="95"/>
      <c r="N106" s="29"/>
      <c r="O106" s="97"/>
      <c r="P106" s="29"/>
      <c r="Q106" s="95"/>
      <c r="R106" s="97"/>
      <c r="S106" s="95"/>
      <c r="T106" s="99"/>
      <c r="U106" s="151"/>
      <c r="V106" s="99"/>
      <c r="W106" s="29"/>
      <c r="X106" s="99"/>
    </row>
    <row r="107" spans="1:24" ht="16.5" thickBot="1">
      <c r="A107" s="60" t="s">
        <v>32</v>
      </c>
      <c r="B107" s="40" t="s">
        <v>123</v>
      </c>
      <c r="C107" s="80" t="s">
        <v>11</v>
      </c>
      <c r="D107" s="43">
        <f t="shared" si="7"/>
        <v>0</v>
      </c>
      <c r="E107" s="42"/>
      <c r="F107" s="164"/>
      <c r="G107" s="46"/>
      <c r="H107" s="47">
        <f t="shared" si="8"/>
        <v>0</v>
      </c>
      <c r="I107" s="46"/>
      <c r="J107" s="46"/>
      <c r="K107" s="85"/>
      <c r="L107" s="43"/>
      <c r="M107" s="46"/>
      <c r="N107" s="43"/>
      <c r="O107" s="46"/>
      <c r="P107" s="43"/>
      <c r="Q107" s="46"/>
      <c r="R107" s="47"/>
      <c r="S107" s="46"/>
      <c r="T107" s="48"/>
      <c r="U107" s="130"/>
      <c r="V107" s="48"/>
      <c r="W107" s="43"/>
      <c r="X107" s="48"/>
    </row>
    <row r="108" spans="1:24" ht="16.5" thickBot="1">
      <c r="A108" s="165" t="s">
        <v>128</v>
      </c>
      <c r="B108" s="166" t="s">
        <v>124</v>
      </c>
      <c r="C108" s="83" t="s">
        <v>11</v>
      </c>
      <c r="D108" s="43">
        <f t="shared" si="7"/>
        <v>0</v>
      </c>
      <c r="E108" s="42"/>
      <c r="F108" s="31"/>
      <c r="G108" s="30"/>
      <c r="H108" s="47">
        <f t="shared" si="8"/>
        <v>0</v>
      </c>
      <c r="I108" s="30"/>
      <c r="J108" s="30"/>
      <c r="K108" s="82"/>
      <c r="L108" s="32"/>
      <c r="M108" s="30"/>
      <c r="N108" s="82"/>
      <c r="O108" s="30"/>
      <c r="P108" s="82"/>
      <c r="Q108" s="167"/>
      <c r="R108" s="31"/>
      <c r="S108" s="30"/>
      <c r="T108" s="33"/>
      <c r="U108" s="82"/>
      <c r="V108" s="30"/>
      <c r="W108" s="82"/>
      <c r="X108" s="30"/>
    </row>
    <row r="109" spans="1:24" ht="16.5" thickBot="1">
      <c r="A109" s="168" t="s">
        <v>34</v>
      </c>
      <c r="B109" s="169" t="s">
        <v>125</v>
      </c>
      <c r="C109" s="170" t="s">
        <v>11</v>
      </c>
      <c r="D109" s="43">
        <f t="shared" si="7"/>
        <v>0</v>
      </c>
      <c r="E109" s="42"/>
      <c r="F109" s="171"/>
      <c r="G109" s="116"/>
      <c r="H109" s="47">
        <f t="shared" si="8"/>
        <v>0</v>
      </c>
      <c r="I109" s="116"/>
      <c r="J109" s="116"/>
      <c r="K109" s="172"/>
      <c r="L109" s="115"/>
      <c r="M109" s="116"/>
      <c r="N109" s="172"/>
      <c r="O109" s="116"/>
      <c r="P109" s="172"/>
      <c r="Q109" s="116"/>
      <c r="R109" s="171"/>
      <c r="S109" s="116"/>
      <c r="T109" s="173"/>
      <c r="U109" s="172"/>
      <c r="V109" s="116"/>
      <c r="W109" s="172"/>
      <c r="X109" s="116"/>
    </row>
    <row r="110" spans="1:24" ht="16.5" thickBot="1">
      <c r="A110" s="117" t="s">
        <v>35</v>
      </c>
      <c r="B110" s="174" t="s">
        <v>126</v>
      </c>
      <c r="C110" s="118" t="s">
        <v>11</v>
      </c>
      <c r="D110" s="43">
        <f t="shared" si="7"/>
        <v>0</v>
      </c>
      <c r="E110" s="42"/>
      <c r="F110" s="121"/>
      <c r="G110" s="120"/>
      <c r="H110" s="47">
        <f t="shared" si="8"/>
        <v>0</v>
      </c>
      <c r="I110" s="120"/>
      <c r="J110" s="120"/>
      <c r="K110" s="175"/>
      <c r="L110" s="114"/>
      <c r="M110" s="120"/>
      <c r="N110" s="175"/>
      <c r="O110" s="120"/>
      <c r="P110" s="175"/>
      <c r="Q110" s="120"/>
      <c r="R110" s="121"/>
      <c r="S110" s="120"/>
      <c r="T110" s="176"/>
      <c r="U110" s="175"/>
      <c r="V110" s="120"/>
      <c r="W110" s="175"/>
      <c r="X110" s="120"/>
    </row>
    <row r="111" spans="1:24" ht="16.5" thickBot="1">
      <c r="A111" s="177">
        <v>13</v>
      </c>
      <c r="B111" s="178" t="s">
        <v>94</v>
      </c>
      <c r="C111" s="170" t="s">
        <v>11</v>
      </c>
      <c r="D111" s="43">
        <f t="shared" si="7"/>
        <v>0</v>
      </c>
      <c r="E111" s="42"/>
      <c r="F111" s="171"/>
      <c r="G111" s="116"/>
      <c r="H111" s="47">
        <f t="shared" si="8"/>
        <v>0</v>
      </c>
      <c r="I111" s="116"/>
      <c r="J111" s="116"/>
      <c r="K111" s="172"/>
      <c r="L111" s="115"/>
      <c r="M111" s="116"/>
      <c r="N111" s="172"/>
      <c r="O111" s="116"/>
      <c r="P111" s="172"/>
      <c r="Q111" s="116"/>
      <c r="R111" s="171"/>
      <c r="S111" s="116"/>
      <c r="T111" s="173"/>
      <c r="U111" s="172"/>
      <c r="V111" s="116"/>
      <c r="W111" s="172"/>
      <c r="X111" s="116"/>
    </row>
    <row r="112" spans="1:24" ht="15.75" customHeight="1" thickBot="1">
      <c r="A112" s="177">
        <v>14</v>
      </c>
      <c r="B112" s="179" t="s">
        <v>137</v>
      </c>
      <c r="C112" s="170" t="s">
        <v>11</v>
      </c>
      <c r="D112" s="43">
        <f t="shared" si="7"/>
        <v>0</v>
      </c>
      <c r="E112" s="42"/>
      <c r="F112" s="171"/>
      <c r="G112" s="116"/>
      <c r="H112" s="47">
        <f t="shared" si="8"/>
        <v>0</v>
      </c>
      <c r="I112" s="116"/>
      <c r="J112" s="116"/>
      <c r="K112" s="172"/>
      <c r="L112" s="115"/>
      <c r="M112" s="116"/>
      <c r="N112" s="172"/>
      <c r="O112" s="116"/>
      <c r="P112" s="172"/>
      <c r="Q112" s="116"/>
      <c r="R112" s="171"/>
      <c r="S112" s="116"/>
      <c r="T112" s="173"/>
      <c r="U112" s="172"/>
      <c r="V112" s="116"/>
      <c r="W112" s="172"/>
      <c r="X112" s="116"/>
    </row>
    <row r="113" spans="1:24" ht="16.5" thickBot="1">
      <c r="A113" s="117" t="s">
        <v>50</v>
      </c>
      <c r="B113" s="174" t="s">
        <v>127</v>
      </c>
      <c r="C113" s="118" t="s">
        <v>11</v>
      </c>
      <c r="D113" s="43">
        <f>E113+H113+K113</f>
        <v>0</v>
      </c>
      <c r="E113" s="42"/>
      <c r="F113" s="121"/>
      <c r="G113" s="120"/>
      <c r="H113" s="47">
        <f t="shared" si="8"/>
        <v>0</v>
      </c>
      <c r="I113" s="120"/>
      <c r="J113" s="120"/>
      <c r="K113" s="175"/>
      <c r="L113" s="114"/>
      <c r="M113" s="120"/>
      <c r="N113" s="175"/>
      <c r="O113" s="120"/>
      <c r="P113" s="175"/>
      <c r="Q113" s="120"/>
      <c r="R113" s="121"/>
      <c r="S113" s="120"/>
      <c r="T113" s="176"/>
      <c r="U113" s="175"/>
      <c r="V113" s="120"/>
      <c r="W113" s="175"/>
      <c r="X113" s="120"/>
    </row>
    <row r="114" spans="1:24" ht="16.5" thickBot="1">
      <c r="A114" s="180">
        <v>16</v>
      </c>
      <c r="B114" s="79" t="s">
        <v>122</v>
      </c>
      <c r="C114" s="62" t="s">
        <v>11</v>
      </c>
      <c r="D114" s="43">
        <f>E114+H114+K114</f>
        <v>0</v>
      </c>
      <c r="E114" s="42"/>
      <c r="F114" s="64"/>
      <c r="G114" s="181"/>
      <c r="H114" s="47">
        <f t="shared" si="8"/>
        <v>0</v>
      </c>
      <c r="I114" s="42"/>
      <c r="J114" s="64"/>
      <c r="K114" s="175"/>
      <c r="L114" s="182"/>
      <c r="M114" s="64"/>
      <c r="N114" s="42"/>
      <c r="O114" s="64"/>
      <c r="P114" s="42"/>
      <c r="Q114" s="64"/>
      <c r="R114" s="183"/>
      <c r="S114" s="64"/>
      <c r="T114" s="184"/>
      <c r="U114" s="42"/>
      <c r="V114" s="64"/>
      <c r="W114" s="42"/>
      <c r="X114" s="64"/>
    </row>
    <row r="115" spans="1:24" ht="15.75">
      <c r="A115" s="165" t="s">
        <v>109</v>
      </c>
      <c r="B115" s="185" t="s">
        <v>108</v>
      </c>
      <c r="C115" s="186" t="s">
        <v>40</v>
      </c>
      <c r="D115" s="24"/>
      <c r="E115" s="21"/>
      <c r="F115" s="187"/>
      <c r="G115" s="188"/>
      <c r="H115" s="189"/>
      <c r="I115" s="21"/>
      <c r="J115" s="187"/>
      <c r="K115" s="190"/>
      <c r="L115" s="190"/>
      <c r="M115" s="187"/>
      <c r="N115" s="21"/>
      <c r="O115" s="187"/>
      <c r="P115" s="21"/>
      <c r="Q115" s="187"/>
      <c r="R115" s="191"/>
      <c r="S115" s="187"/>
      <c r="T115" s="192"/>
      <c r="U115" s="21"/>
      <c r="V115" s="187"/>
      <c r="W115" s="21"/>
      <c r="X115" s="187"/>
    </row>
    <row r="116" spans="1:24" ht="15.75">
      <c r="A116" s="165" t="s">
        <v>138</v>
      </c>
      <c r="B116" s="193" t="s">
        <v>42</v>
      </c>
      <c r="C116" s="186" t="s">
        <v>28</v>
      </c>
      <c r="D116" s="24"/>
      <c r="E116" s="21"/>
      <c r="F116" s="148"/>
      <c r="G116" s="92"/>
      <c r="H116" s="194"/>
      <c r="I116" s="32"/>
      <c r="J116" s="92"/>
      <c r="K116" s="195"/>
      <c r="L116" s="149"/>
      <c r="M116" s="92"/>
      <c r="N116" s="24"/>
      <c r="O116" s="92"/>
      <c r="P116" s="24"/>
      <c r="Q116" s="92"/>
      <c r="R116" s="196"/>
      <c r="S116" s="92"/>
      <c r="T116" s="197"/>
      <c r="U116" s="24"/>
      <c r="V116" s="92"/>
      <c r="W116" s="24"/>
      <c r="X116" s="92"/>
    </row>
    <row r="117" spans="1:24" ht="15.75">
      <c r="A117" s="165"/>
      <c r="B117" s="193"/>
      <c r="C117" s="186" t="s">
        <v>11</v>
      </c>
      <c r="D117" s="24"/>
      <c r="E117" s="21"/>
      <c r="F117" s="198"/>
      <c r="G117" s="199"/>
      <c r="H117" s="194"/>
      <c r="I117" s="24"/>
      <c r="J117" s="199"/>
      <c r="K117" s="195"/>
      <c r="L117" s="195"/>
      <c r="M117" s="199"/>
      <c r="N117" s="24"/>
      <c r="O117" s="199"/>
      <c r="P117" s="24"/>
      <c r="Q117" s="199"/>
      <c r="R117" s="200"/>
      <c r="S117" s="199"/>
      <c r="T117" s="201"/>
      <c r="U117" s="24"/>
      <c r="V117" s="199"/>
      <c r="W117" s="24"/>
      <c r="X117" s="199"/>
    </row>
    <row r="118" spans="1:24" ht="15.75">
      <c r="A118" s="165" t="s">
        <v>139</v>
      </c>
      <c r="B118" s="193" t="s">
        <v>43</v>
      </c>
      <c r="C118" s="186" t="s">
        <v>28</v>
      </c>
      <c r="D118" s="24"/>
      <c r="E118" s="21"/>
      <c r="F118" s="198"/>
      <c r="G118" s="199"/>
      <c r="H118" s="194"/>
      <c r="I118" s="24"/>
      <c r="J118" s="199"/>
      <c r="K118" s="195"/>
      <c r="L118" s="195"/>
      <c r="M118" s="199"/>
      <c r="N118" s="24"/>
      <c r="O118" s="199"/>
      <c r="P118" s="24"/>
      <c r="Q118" s="199"/>
      <c r="R118" s="200"/>
      <c r="S118" s="199"/>
      <c r="T118" s="201"/>
      <c r="U118" s="24"/>
      <c r="V118" s="199"/>
      <c r="W118" s="24"/>
      <c r="X118" s="199"/>
    </row>
    <row r="119" spans="1:24" ht="15.75">
      <c r="A119" s="165"/>
      <c r="B119" s="193"/>
      <c r="C119" s="186" t="s">
        <v>11</v>
      </c>
      <c r="D119" s="24"/>
      <c r="E119" s="21"/>
      <c r="F119" s="198"/>
      <c r="G119" s="199"/>
      <c r="H119" s="194"/>
      <c r="I119" s="24"/>
      <c r="J119" s="199"/>
      <c r="K119" s="195"/>
      <c r="L119" s="195"/>
      <c r="M119" s="199"/>
      <c r="N119" s="24"/>
      <c r="O119" s="199"/>
      <c r="P119" s="24"/>
      <c r="Q119" s="199"/>
      <c r="R119" s="200"/>
      <c r="S119" s="199"/>
      <c r="T119" s="201"/>
      <c r="U119" s="24"/>
      <c r="V119" s="199"/>
      <c r="W119" s="24"/>
      <c r="X119" s="199"/>
    </row>
    <row r="120" spans="1:24" ht="15.75">
      <c r="A120" s="165" t="s">
        <v>140</v>
      </c>
      <c r="B120" s="193" t="s">
        <v>99</v>
      </c>
      <c r="C120" s="186" t="s">
        <v>28</v>
      </c>
      <c r="D120" s="24"/>
      <c r="E120" s="21"/>
      <c r="F120" s="198"/>
      <c r="G120" s="199"/>
      <c r="H120" s="194"/>
      <c r="I120" s="24"/>
      <c r="J120" s="199"/>
      <c r="K120" s="195"/>
      <c r="L120" s="195"/>
      <c r="M120" s="199"/>
      <c r="N120" s="24"/>
      <c r="O120" s="199"/>
      <c r="P120" s="24"/>
      <c r="Q120" s="199"/>
      <c r="R120" s="200"/>
      <c r="S120" s="199"/>
      <c r="T120" s="201"/>
      <c r="U120" s="24"/>
      <c r="V120" s="199"/>
      <c r="W120" s="24"/>
      <c r="X120" s="199"/>
    </row>
    <row r="121" spans="1:24" ht="15.75">
      <c r="A121" s="165"/>
      <c r="B121" s="186" t="s">
        <v>44</v>
      </c>
      <c r="C121" s="186" t="s">
        <v>11</v>
      </c>
      <c r="D121" s="24"/>
      <c r="E121" s="21"/>
      <c r="F121" s="198"/>
      <c r="G121" s="199"/>
      <c r="H121" s="194"/>
      <c r="I121" s="24"/>
      <c r="J121" s="199"/>
      <c r="K121" s="195"/>
      <c r="L121" s="195"/>
      <c r="M121" s="199"/>
      <c r="N121" s="24"/>
      <c r="O121" s="199"/>
      <c r="P121" s="24"/>
      <c r="Q121" s="199"/>
      <c r="R121" s="200"/>
      <c r="S121" s="199"/>
      <c r="T121" s="201"/>
      <c r="U121" s="24"/>
      <c r="V121" s="199"/>
      <c r="W121" s="24"/>
      <c r="X121" s="199"/>
    </row>
    <row r="122" spans="1:24" ht="15.75">
      <c r="A122" s="165" t="s">
        <v>110</v>
      </c>
      <c r="B122" s="81" t="s">
        <v>107</v>
      </c>
      <c r="C122" s="186" t="s">
        <v>28</v>
      </c>
      <c r="D122" s="24"/>
      <c r="E122" s="21"/>
      <c r="F122" s="198"/>
      <c r="G122" s="199"/>
      <c r="H122" s="194"/>
      <c r="I122" s="24"/>
      <c r="J122" s="199"/>
      <c r="K122" s="195"/>
      <c r="L122" s="195"/>
      <c r="M122" s="199"/>
      <c r="N122" s="24"/>
      <c r="O122" s="199"/>
      <c r="P122" s="24"/>
      <c r="Q122" s="199"/>
      <c r="R122" s="200"/>
      <c r="S122" s="199"/>
      <c r="T122" s="201"/>
      <c r="U122" s="24"/>
      <c r="V122" s="199"/>
      <c r="W122" s="24"/>
      <c r="X122" s="199"/>
    </row>
    <row r="123" spans="1:24" ht="16.5" thickBot="1">
      <c r="A123" s="202"/>
      <c r="B123" s="203"/>
      <c r="C123" s="134" t="s">
        <v>11</v>
      </c>
      <c r="D123" s="38"/>
      <c r="E123" s="135"/>
      <c r="F123" s="204"/>
      <c r="G123" s="205"/>
      <c r="H123" s="206"/>
      <c r="I123" s="29"/>
      <c r="J123" s="205"/>
      <c r="K123" s="138"/>
      <c r="L123" s="138"/>
      <c r="M123" s="205"/>
      <c r="N123" s="38"/>
      <c r="O123" s="205"/>
      <c r="P123" s="38"/>
      <c r="Q123" s="205"/>
      <c r="R123" s="207"/>
      <c r="S123" s="205"/>
      <c r="T123" s="208"/>
      <c r="U123" s="38"/>
      <c r="V123" s="205"/>
      <c r="W123" s="38"/>
      <c r="X123" s="205"/>
    </row>
    <row r="124" spans="1:24" ht="16.5" thickBot="1">
      <c r="A124" s="60" t="s">
        <v>39</v>
      </c>
      <c r="B124" s="62" t="s">
        <v>129</v>
      </c>
      <c r="C124" s="62" t="s">
        <v>40</v>
      </c>
      <c r="D124" s="62">
        <f aca="true" t="shared" si="9" ref="D124:D143">E124+H124</f>
        <v>0</v>
      </c>
      <c r="E124" s="62">
        <f>F124</f>
        <v>0</v>
      </c>
      <c r="F124" s="62">
        <v>0</v>
      </c>
      <c r="G124" s="62">
        <v>0</v>
      </c>
      <c r="H124" s="62"/>
      <c r="I124" s="62">
        <v>0</v>
      </c>
      <c r="J124" s="62">
        <v>0</v>
      </c>
      <c r="K124" s="62"/>
      <c r="L124" s="62">
        <v>0</v>
      </c>
      <c r="M124" s="62">
        <v>0</v>
      </c>
      <c r="N124" s="62"/>
      <c r="O124" s="62"/>
      <c r="P124" s="62"/>
      <c r="Q124" s="62"/>
      <c r="R124" s="84"/>
      <c r="S124" s="62"/>
      <c r="T124" s="131"/>
      <c r="U124" s="62"/>
      <c r="V124" s="62"/>
      <c r="W124" s="62"/>
      <c r="X124" s="62"/>
    </row>
    <row r="125" spans="1:24" ht="16.5" thickBot="1">
      <c r="A125" s="65" t="s">
        <v>133</v>
      </c>
      <c r="B125" s="67" t="s">
        <v>130</v>
      </c>
      <c r="C125" s="67" t="s">
        <v>40</v>
      </c>
      <c r="D125" s="62">
        <f t="shared" si="9"/>
        <v>0</v>
      </c>
      <c r="E125" s="62">
        <f>F125</f>
        <v>0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90"/>
      <c r="S125" s="67"/>
      <c r="T125" s="145"/>
      <c r="U125" s="67"/>
      <c r="V125" s="67"/>
      <c r="W125" s="67"/>
      <c r="X125" s="67"/>
    </row>
    <row r="126" spans="1:24" ht="15.75">
      <c r="A126" s="146" t="s">
        <v>41</v>
      </c>
      <c r="B126" s="209" t="s">
        <v>101</v>
      </c>
      <c r="C126" s="83" t="s">
        <v>28</v>
      </c>
      <c r="D126" s="210">
        <f t="shared" si="9"/>
        <v>0</v>
      </c>
      <c r="E126" s="210">
        <f aca="true" t="shared" si="10" ref="E126:E143">F126+G126</f>
        <v>0</v>
      </c>
      <c r="F126" s="210">
        <f>F128+F130+F132+F134+F136+F138+F140+F142</f>
        <v>0</v>
      </c>
      <c r="G126" s="210">
        <f>G128+G130+G132+G134+G136+G138+G140+G142</f>
        <v>0</v>
      </c>
      <c r="H126" s="210">
        <f aca="true" t="shared" si="11" ref="H126:H143">I126+J126</f>
        <v>0</v>
      </c>
      <c r="I126" s="210">
        <f>I128+I130+I132+I134+I136+I138+I140+I142</f>
        <v>0</v>
      </c>
      <c r="J126" s="211"/>
      <c r="K126" s="210"/>
      <c r="L126" s="212"/>
      <c r="M126" s="64"/>
      <c r="N126" s="210"/>
      <c r="O126" s="210"/>
      <c r="P126" s="210"/>
      <c r="Q126" s="212"/>
      <c r="R126" s="183"/>
      <c r="S126" s="210"/>
      <c r="T126" s="211"/>
      <c r="U126" s="210"/>
      <c r="V126" s="210"/>
      <c r="W126" s="210"/>
      <c r="X126" s="210"/>
    </row>
    <row r="127" spans="1:24" ht="15.75">
      <c r="A127" s="165"/>
      <c r="B127" s="213" t="s">
        <v>46</v>
      </c>
      <c r="C127" s="186" t="s">
        <v>11</v>
      </c>
      <c r="D127" s="210">
        <f t="shared" si="9"/>
        <v>0</v>
      </c>
      <c r="E127" s="210">
        <f t="shared" si="10"/>
        <v>0</v>
      </c>
      <c r="F127" s="214">
        <f>F129+F131+F133+F135+F137+F139+F141+F143</f>
        <v>0</v>
      </c>
      <c r="G127" s="214">
        <f>G129+G131+G133+G135+G137+G139+G141+G143</f>
        <v>0</v>
      </c>
      <c r="H127" s="210">
        <f t="shared" si="11"/>
        <v>0</v>
      </c>
      <c r="I127" s="214">
        <f>I129+I131+I133+I135+I137+I139+I141+I143</f>
        <v>0</v>
      </c>
      <c r="J127" s="192"/>
      <c r="K127" s="187"/>
      <c r="L127" s="191"/>
      <c r="M127" s="187"/>
      <c r="N127" s="187"/>
      <c r="O127" s="187"/>
      <c r="P127" s="187"/>
      <c r="Q127" s="191"/>
      <c r="R127" s="191"/>
      <c r="S127" s="187"/>
      <c r="T127" s="192"/>
      <c r="U127" s="187"/>
      <c r="V127" s="187"/>
      <c r="W127" s="187"/>
      <c r="X127" s="187"/>
    </row>
    <row r="128" spans="1:24" ht="15.75">
      <c r="A128" s="165" t="s">
        <v>141</v>
      </c>
      <c r="B128" s="186" t="s">
        <v>60</v>
      </c>
      <c r="C128" s="186" t="s">
        <v>28</v>
      </c>
      <c r="D128" s="210">
        <f t="shared" si="9"/>
        <v>0</v>
      </c>
      <c r="E128" s="210">
        <f t="shared" si="10"/>
        <v>0</v>
      </c>
      <c r="F128" s="199"/>
      <c r="G128" s="198"/>
      <c r="H128" s="210">
        <f t="shared" si="11"/>
        <v>0</v>
      </c>
      <c r="I128" s="24"/>
      <c r="J128" s="198"/>
      <c r="K128" s="24"/>
      <c r="L128" s="194"/>
      <c r="M128" s="199"/>
      <c r="N128" s="24"/>
      <c r="O128" s="198"/>
      <c r="P128" s="24"/>
      <c r="Q128" s="198"/>
      <c r="R128" s="200"/>
      <c r="S128" s="199"/>
      <c r="T128" s="198"/>
      <c r="U128" s="24"/>
      <c r="V128" s="199"/>
      <c r="W128" s="24"/>
      <c r="X128" s="199"/>
    </row>
    <row r="129" spans="1:24" ht="15.75">
      <c r="A129" s="165"/>
      <c r="B129" s="186"/>
      <c r="C129" s="186" t="s">
        <v>11</v>
      </c>
      <c r="D129" s="210">
        <f t="shared" si="9"/>
        <v>0</v>
      </c>
      <c r="E129" s="210">
        <f t="shared" si="10"/>
        <v>0</v>
      </c>
      <c r="F129" s="199"/>
      <c r="G129" s="198"/>
      <c r="H129" s="210">
        <f t="shared" si="11"/>
        <v>0</v>
      </c>
      <c r="I129" s="24"/>
      <c r="J129" s="198"/>
      <c r="K129" s="24"/>
      <c r="L129" s="194"/>
      <c r="M129" s="199"/>
      <c r="N129" s="24"/>
      <c r="O129" s="198"/>
      <c r="P129" s="24"/>
      <c r="Q129" s="198"/>
      <c r="R129" s="200"/>
      <c r="S129" s="199"/>
      <c r="T129" s="198"/>
      <c r="U129" s="24"/>
      <c r="V129" s="199"/>
      <c r="W129" s="24"/>
      <c r="X129" s="199"/>
    </row>
    <row r="130" spans="1:24" ht="15.75">
      <c r="A130" s="165" t="s">
        <v>142</v>
      </c>
      <c r="B130" s="186" t="s">
        <v>61</v>
      </c>
      <c r="C130" s="186" t="s">
        <v>28</v>
      </c>
      <c r="D130" s="210">
        <f t="shared" si="9"/>
        <v>0</v>
      </c>
      <c r="E130" s="210">
        <f t="shared" si="10"/>
        <v>0</v>
      </c>
      <c r="F130" s="199"/>
      <c r="G130" s="198"/>
      <c r="H130" s="210">
        <f t="shared" si="11"/>
        <v>0</v>
      </c>
      <c r="I130" s="24"/>
      <c r="J130" s="198"/>
      <c r="K130" s="24"/>
      <c r="L130" s="194"/>
      <c r="M130" s="199"/>
      <c r="N130" s="24"/>
      <c r="O130" s="198"/>
      <c r="P130" s="24"/>
      <c r="Q130" s="198"/>
      <c r="R130" s="200"/>
      <c r="S130" s="199"/>
      <c r="T130" s="198"/>
      <c r="U130" s="24"/>
      <c r="V130" s="199"/>
      <c r="W130" s="24"/>
      <c r="X130" s="199"/>
    </row>
    <row r="131" spans="1:24" ht="15.75">
      <c r="A131" s="165"/>
      <c r="B131" s="186"/>
      <c r="C131" s="186" t="s">
        <v>11</v>
      </c>
      <c r="D131" s="210">
        <f t="shared" si="9"/>
        <v>0</v>
      </c>
      <c r="E131" s="210">
        <f t="shared" si="10"/>
        <v>0</v>
      </c>
      <c r="F131" s="199"/>
      <c r="G131" s="198"/>
      <c r="H131" s="210">
        <f t="shared" si="11"/>
        <v>0</v>
      </c>
      <c r="I131" s="24"/>
      <c r="J131" s="198"/>
      <c r="K131" s="24"/>
      <c r="L131" s="194"/>
      <c r="M131" s="199"/>
      <c r="N131" s="24"/>
      <c r="O131" s="198"/>
      <c r="P131" s="24"/>
      <c r="Q131" s="198"/>
      <c r="R131" s="200"/>
      <c r="S131" s="199"/>
      <c r="T131" s="198"/>
      <c r="U131" s="24"/>
      <c r="V131" s="199"/>
      <c r="W131" s="24"/>
      <c r="X131" s="199"/>
    </row>
    <row r="132" spans="1:24" ht="15.75">
      <c r="A132" s="165" t="s">
        <v>143</v>
      </c>
      <c r="B132" s="186" t="s">
        <v>62</v>
      </c>
      <c r="C132" s="186" t="s">
        <v>28</v>
      </c>
      <c r="D132" s="210">
        <f t="shared" si="9"/>
        <v>0</v>
      </c>
      <c r="E132" s="210">
        <f t="shared" si="10"/>
        <v>0</v>
      </c>
      <c r="F132" s="199"/>
      <c r="G132" s="198"/>
      <c r="H132" s="210">
        <f t="shared" si="11"/>
        <v>0</v>
      </c>
      <c r="I132" s="24"/>
      <c r="J132" s="198"/>
      <c r="K132" s="24"/>
      <c r="L132" s="194"/>
      <c r="M132" s="199"/>
      <c r="N132" s="24"/>
      <c r="O132" s="198"/>
      <c r="P132" s="24"/>
      <c r="Q132" s="198"/>
      <c r="R132" s="200"/>
      <c r="S132" s="199"/>
      <c r="T132" s="198"/>
      <c r="U132" s="24"/>
      <c r="V132" s="199"/>
      <c r="W132" s="24"/>
      <c r="X132" s="199"/>
    </row>
    <row r="133" spans="1:24" ht="15.75">
      <c r="A133" s="165"/>
      <c r="B133" s="186"/>
      <c r="C133" s="186" t="s">
        <v>11</v>
      </c>
      <c r="D133" s="210">
        <f t="shared" si="9"/>
        <v>0</v>
      </c>
      <c r="E133" s="210">
        <f t="shared" si="10"/>
        <v>0</v>
      </c>
      <c r="F133" s="199"/>
      <c r="G133" s="198"/>
      <c r="H133" s="210">
        <f t="shared" si="11"/>
        <v>0</v>
      </c>
      <c r="I133" s="24"/>
      <c r="J133" s="198"/>
      <c r="K133" s="24"/>
      <c r="L133" s="194"/>
      <c r="M133" s="199"/>
      <c r="N133" s="24"/>
      <c r="O133" s="198"/>
      <c r="P133" s="24"/>
      <c r="Q133" s="198"/>
      <c r="R133" s="200"/>
      <c r="S133" s="199"/>
      <c r="T133" s="198"/>
      <c r="U133" s="24"/>
      <c r="V133" s="199"/>
      <c r="W133" s="24"/>
      <c r="X133" s="199"/>
    </row>
    <row r="134" spans="1:24" ht="15.75">
      <c r="A134" s="165" t="s">
        <v>144</v>
      </c>
      <c r="B134" s="186" t="s">
        <v>63</v>
      </c>
      <c r="C134" s="186" t="s">
        <v>28</v>
      </c>
      <c r="D134" s="210">
        <f t="shared" si="9"/>
        <v>0</v>
      </c>
      <c r="E134" s="210">
        <f t="shared" si="10"/>
        <v>0</v>
      </c>
      <c r="F134" s="199"/>
      <c r="G134" s="198"/>
      <c r="H134" s="210">
        <f t="shared" si="11"/>
        <v>0</v>
      </c>
      <c r="I134" s="228">
        <v>0</v>
      </c>
      <c r="J134" s="198"/>
      <c r="K134" s="24"/>
      <c r="L134" s="194"/>
      <c r="M134" s="199"/>
      <c r="N134" s="24"/>
      <c r="O134" s="198"/>
      <c r="P134" s="24"/>
      <c r="Q134" s="198"/>
      <c r="R134" s="200"/>
      <c r="S134" s="199"/>
      <c r="T134" s="198"/>
      <c r="U134" s="24"/>
      <c r="V134" s="199"/>
      <c r="W134" s="24"/>
      <c r="X134" s="199"/>
    </row>
    <row r="135" spans="1:24" ht="15.75">
      <c r="A135" s="165"/>
      <c r="B135" s="186"/>
      <c r="C135" s="186" t="s">
        <v>11</v>
      </c>
      <c r="D135" s="210">
        <f t="shared" si="9"/>
        <v>0</v>
      </c>
      <c r="E135" s="210">
        <f t="shared" si="10"/>
        <v>0</v>
      </c>
      <c r="F135" s="199"/>
      <c r="G135" s="198"/>
      <c r="H135" s="210">
        <f t="shared" si="11"/>
        <v>0</v>
      </c>
      <c r="I135" s="228">
        <v>0</v>
      </c>
      <c r="J135" s="198"/>
      <c r="K135" s="38"/>
      <c r="L135" s="206"/>
      <c r="M135" s="199"/>
      <c r="N135" s="38"/>
      <c r="O135" s="198"/>
      <c r="P135" s="38"/>
      <c r="Q135" s="198"/>
      <c r="R135" s="207"/>
      <c r="S135" s="205"/>
      <c r="T135" s="204"/>
      <c r="U135" s="38"/>
      <c r="V135" s="199"/>
      <c r="W135" s="38"/>
      <c r="X135" s="199"/>
    </row>
    <row r="136" spans="1:24" ht="15.75">
      <c r="A136" s="165" t="s">
        <v>145</v>
      </c>
      <c r="B136" s="186" t="s">
        <v>64</v>
      </c>
      <c r="C136" s="186" t="s">
        <v>28</v>
      </c>
      <c r="D136" s="210">
        <f t="shared" si="9"/>
        <v>0</v>
      </c>
      <c r="E136" s="210">
        <f t="shared" si="10"/>
        <v>0</v>
      </c>
      <c r="F136" s="215"/>
      <c r="G136" s="198"/>
      <c r="H136" s="210">
        <f t="shared" si="11"/>
        <v>0</v>
      </c>
      <c r="I136" s="228">
        <v>0</v>
      </c>
      <c r="J136" s="198"/>
      <c r="K136" s="24"/>
      <c r="L136" s="194"/>
      <c r="M136" s="199"/>
      <c r="N136" s="24"/>
      <c r="O136" s="198"/>
      <c r="P136" s="24"/>
      <c r="Q136" s="198"/>
      <c r="R136" s="200"/>
      <c r="S136" s="199"/>
      <c r="T136" s="198"/>
      <c r="U136" s="24"/>
      <c r="V136" s="199"/>
      <c r="W136" s="24"/>
      <c r="X136" s="199"/>
    </row>
    <row r="137" spans="1:24" ht="15.75">
      <c r="A137" s="165"/>
      <c r="B137" s="186"/>
      <c r="C137" s="186" t="s">
        <v>11</v>
      </c>
      <c r="D137" s="210">
        <f t="shared" si="9"/>
        <v>0</v>
      </c>
      <c r="E137" s="210">
        <f t="shared" si="10"/>
        <v>0</v>
      </c>
      <c r="F137" s="215"/>
      <c r="G137" s="198"/>
      <c r="H137" s="210">
        <f t="shared" si="11"/>
        <v>0</v>
      </c>
      <c r="I137" s="228">
        <v>0</v>
      </c>
      <c r="J137" s="198"/>
      <c r="K137" s="24"/>
      <c r="L137" s="194"/>
      <c r="M137" s="199"/>
      <c r="N137" s="24"/>
      <c r="O137" s="198"/>
      <c r="P137" s="24"/>
      <c r="Q137" s="198"/>
      <c r="R137" s="200"/>
      <c r="S137" s="199"/>
      <c r="T137" s="198"/>
      <c r="U137" s="24"/>
      <c r="V137" s="199"/>
      <c r="W137" s="24"/>
      <c r="X137" s="199"/>
    </row>
    <row r="138" spans="1:24" ht="15.75">
      <c r="A138" s="165" t="s">
        <v>146</v>
      </c>
      <c r="B138" s="186" t="s">
        <v>91</v>
      </c>
      <c r="C138" s="186" t="s">
        <v>28</v>
      </c>
      <c r="D138" s="210">
        <f t="shared" si="9"/>
        <v>0</v>
      </c>
      <c r="E138" s="210">
        <f t="shared" si="10"/>
        <v>0</v>
      </c>
      <c r="F138" s="199"/>
      <c r="G138" s="198"/>
      <c r="H138" s="210">
        <f t="shared" si="11"/>
        <v>0</v>
      </c>
      <c r="I138" s="228">
        <v>0</v>
      </c>
      <c r="J138" s="198"/>
      <c r="K138" s="24"/>
      <c r="L138" s="194"/>
      <c r="M138" s="199"/>
      <c r="N138" s="24"/>
      <c r="O138" s="198"/>
      <c r="P138" s="24"/>
      <c r="Q138" s="198"/>
      <c r="R138" s="200"/>
      <c r="S138" s="199"/>
      <c r="T138" s="198"/>
      <c r="U138" s="24"/>
      <c r="V138" s="199"/>
      <c r="W138" s="24"/>
      <c r="X138" s="199"/>
    </row>
    <row r="139" spans="1:24" ht="15.75">
      <c r="A139" s="165"/>
      <c r="B139" s="186"/>
      <c r="C139" s="186" t="s">
        <v>11</v>
      </c>
      <c r="D139" s="210">
        <f t="shared" si="9"/>
        <v>0</v>
      </c>
      <c r="E139" s="210">
        <f t="shared" si="10"/>
        <v>0</v>
      </c>
      <c r="F139" s="199"/>
      <c r="G139" s="198"/>
      <c r="H139" s="210">
        <f t="shared" si="11"/>
        <v>0</v>
      </c>
      <c r="I139" s="228">
        <v>0</v>
      </c>
      <c r="J139" s="198"/>
      <c r="K139" s="24"/>
      <c r="L139" s="194"/>
      <c r="M139" s="199"/>
      <c r="N139" s="24"/>
      <c r="O139" s="198"/>
      <c r="P139" s="24"/>
      <c r="Q139" s="198"/>
      <c r="R139" s="200"/>
      <c r="S139" s="199"/>
      <c r="T139" s="198"/>
      <c r="U139" s="24"/>
      <c r="V139" s="199"/>
      <c r="W139" s="24"/>
      <c r="X139" s="199"/>
    </row>
    <row r="140" spans="1:24" ht="15.75">
      <c r="A140" s="165" t="s">
        <v>147</v>
      </c>
      <c r="B140" s="186" t="s">
        <v>92</v>
      </c>
      <c r="C140" s="186" t="s">
        <v>28</v>
      </c>
      <c r="D140" s="210">
        <f t="shared" si="9"/>
        <v>0</v>
      </c>
      <c r="E140" s="210">
        <f t="shared" si="10"/>
        <v>0</v>
      </c>
      <c r="F140" s="199"/>
      <c r="G140" s="198"/>
      <c r="H140" s="210">
        <f t="shared" si="11"/>
        <v>0</v>
      </c>
      <c r="I140" s="228">
        <v>0</v>
      </c>
      <c r="J140" s="198"/>
      <c r="K140" s="24"/>
      <c r="L140" s="194"/>
      <c r="M140" s="199"/>
      <c r="N140" s="24"/>
      <c r="O140" s="198"/>
      <c r="P140" s="24"/>
      <c r="Q140" s="198"/>
      <c r="R140" s="200"/>
      <c r="S140" s="199"/>
      <c r="T140" s="198"/>
      <c r="U140" s="24"/>
      <c r="V140" s="199"/>
      <c r="W140" s="24"/>
      <c r="X140" s="199"/>
    </row>
    <row r="141" spans="1:24" ht="15.75">
      <c r="A141" s="165"/>
      <c r="B141" s="186"/>
      <c r="C141" s="186" t="s">
        <v>11</v>
      </c>
      <c r="D141" s="210">
        <f t="shared" si="9"/>
        <v>0</v>
      </c>
      <c r="E141" s="210">
        <f t="shared" si="10"/>
        <v>0</v>
      </c>
      <c r="F141" s="199"/>
      <c r="G141" s="198"/>
      <c r="H141" s="210">
        <f t="shared" si="11"/>
        <v>0</v>
      </c>
      <c r="I141" s="228">
        <v>0</v>
      </c>
      <c r="J141" s="198"/>
      <c r="K141" s="24"/>
      <c r="L141" s="194"/>
      <c r="M141" s="199"/>
      <c r="N141" s="24"/>
      <c r="O141" s="198"/>
      <c r="P141" s="24"/>
      <c r="Q141" s="198"/>
      <c r="R141" s="200"/>
      <c r="S141" s="199"/>
      <c r="T141" s="198"/>
      <c r="U141" s="24"/>
      <c r="V141" s="199"/>
      <c r="W141" s="24"/>
      <c r="X141" s="199"/>
    </row>
    <row r="142" spans="1:24" ht="15.75">
      <c r="A142" s="165" t="s">
        <v>148</v>
      </c>
      <c r="B142" s="186" t="s">
        <v>86</v>
      </c>
      <c r="C142" s="186" t="s">
        <v>28</v>
      </c>
      <c r="D142" s="210">
        <f t="shared" si="9"/>
        <v>0</v>
      </c>
      <c r="E142" s="210">
        <f t="shared" si="10"/>
        <v>0</v>
      </c>
      <c r="F142" s="199"/>
      <c r="G142" s="193"/>
      <c r="H142" s="210">
        <f t="shared" si="11"/>
        <v>0</v>
      </c>
      <c r="I142" s="24"/>
      <c r="J142" s="193"/>
      <c r="K142" s="24"/>
      <c r="L142" s="194"/>
      <c r="M142" s="186"/>
      <c r="N142" s="24"/>
      <c r="O142" s="193"/>
      <c r="P142" s="24"/>
      <c r="Q142" s="193"/>
      <c r="R142" s="216"/>
      <c r="S142" s="186"/>
      <c r="T142" s="193"/>
      <c r="U142" s="24"/>
      <c r="V142" s="186"/>
      <c r="W142" s="24"/>
      <c r="X142" s="186"/>
    </row>
    <row r="143" spans="1:24" ht="16.5" thickBot="1">
      <c r="A143" s="67"/>
      <c r="B143" s="67"/>
      <c r="C143" s="67" t="s">
        <v>11</v>
      </c>
      <c r="D143" s="69">
        <f t="shared" si="9"/>
        <v>0</v>
      </c>
      <c r="E143" s="69">
        <f t="shared" si="10"/>
        <v>0</v>
      </c>
      <c r="F143" s="217"/>
      <c r="G143" s="88"/>
      <c r="H143" s="69">
        <f t="shared" si="11"/>
        <v>0</v>
      </c>
      <c r="I143" s="29"/>
      <c r="J143" s="88"/>
      <c r="K143" s="29"/>
      <c r="L143" s="89"/>
      <c r="M143" s="67"/>
      <c r="N143" s="29"/>
      <c r="O143" s="88"/>
      <c r="P143" s="29"/>
      <c r="Q143" s="88"/>
      <c r="R143" s="90"/>
      <c r="S143" s="67"/>
      <c r="T143" s="88"/>
      <c r="U143" s="29"/>
      <c r="V143" s="67"/>
      <c r="W143" s="29"/>
      <c r="X143" s="67"/>
    </row>
    <row r="144" spans="1:24" ht="15.75">
      <c r="A144" s="218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</row>
    <row r="145" spans="1:24" ht="15.75">
      <c r="A145" s="21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</row>
    <row r="146" spans="1:24" ht="15.75">
      <c r="A146" s="218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</row>
    <row r="147" spans="1:24" ht="15.75">
      <c r="A147" s="218"/>
      <c r="B147" s="140"/>
      <c r="C147" s="140"/>
      <c r="D147" s="140"/>
      <c r="E147" s="140" t="s">
        <v>189</v>
      </c>
      <c r="F147" s="140"/>
      <c r="G147" s="140"/>
      <c r="H147" s="140"/>
      <c r="I147" s="140"/>
      <c r="J147" s="140"/>
      <c r="K147" s="140" t="s">
        <v>191</v>
      </c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</row>
    <row r="148" spans="1:24" ht="15.75">
      <c r="A148" s="218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</row>
    <row r="149" spans="1:24" ht="15.75">
      <c r="A149" s="218"/>
      <c r="B149" s="140"/>
      <c r="C149" s="140"/>
      <c r="D149" s="140"/>
      <c r="E149" s="140" t="s">
        <v>181</v>
      </c>
      <c r="F149" s="140"/>
      <c r="G149" s="140"/>
      <c r="H149" s="140"/>
      <c r="I149" s="140"/>
      <c r="J149" s="140"/>
      <c r="K149" s="140" t="s">
        <v>192</v>
      </c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</row>
    <row r="150" spans="1:24" ht="15.75">
      <c r="A150" s="218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</row>
    <row r="151" spans="1:24" ht="15.75">
      <c r="A151" s="218"/>
      <c r="B151" s="140"/>
      <c r="C151" s="140"/>
      <c r="D151" s="140"/>
      <c r="E151" s="140" t="s">
        <v>200</v>
      </c>
      <c r="F151" s="140"/>
      <c r="G151" s="140"/>
      <c r="H151" s="140"/>
      <c r="I151" s="140"/>
      <c r="J151" s="140"/>
      <c r="K151" s="140" t="s">
        <v>193</v>
      </c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</row>
    <row r="152" spans="1:24" ht="15.75">
      <c r="A152" s="218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</row>
    <row r="153" spans="1:24" ht="15.75">
      <c r="A153" s="218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spans="1:24" ht="15.75">
      <c r="A154" s="218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</row>
    <row r="155" spans="1:24" ht="15.75">
      <c r="A155" s="218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</row>
    <row r="156" spans="1:24" ht="15.75">
      <c r="A156" s="218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</row>
    <row r="157" spans="1:24" ht="15.75">
      <c r="A157" s="218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</row>
    <row r="158" spans="1:24" ht="15.75">
      <c r="A158" s="218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</row>
    <row r="159" spans="1:24" ht="15.75">
      <c r="A159" s="218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</row>
  </sheetData>
  <sheetProtection/>
  <mergeCells count="14">
    <mergeCell ref="A3:V3"/>
    <mergeCell ref="A4:A6"/>
    <mergeCell ref="B4:B6"/>
    <mergeCell ref="C4:C6"/>
    <mergeCell ref="D4:D6"/>
    <mergeCell ref="E4:Q4"/>
    <mergeCell ref="R4:T5"/>
    <mergeCell ref="U4:V5"/>
    <mergeCell ref="W4:X5"/>
    <mergeCell ref="E5:G5"/>
    <mergeCell ref="H5:J5"/>
    <mergeCell ref="K5:M5"/>
    <mergeCell ref="N5:O5"/>
    <mergeCell ref="P5:Q5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3"/>
  <sheetViews>
    <sheetView zoomScale="75" zoomScaleNormal="75" zoomScalePageLayoutView="0" workbookViewId="0" topLeftCell="A1">
      <pane xSplit="4" ySplit="7" topLeftCell="E7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84" sqref="H84"/>
    </sheetView>
  </sheetViews>
  <sheetFormatPr defaultColWidth="8.875" defaultRowHeight="12.75"/>
  <cols>
    <col min="1" max="1" width="5.875" style="1" customWidth="1"/>
    <col min="2" max="2" width="60.125" style="1" customWidth="1"/>
    <col min="3" max="3" width="8.875" style="1" customWidth="1"/>
    <col min="4" max="4" width="10.75390625" style="219" customWidth="1"/>
    <col min="5" max="5" width="9.875" style="219" bestFit="1" customWidth="1"/>
    <col min="6" max="6" width="8.625" style="1" customWidth="1"/>
    <col min="7" max="7" width="8.25390625" style="1" customWidth="1"/>
    <col min="8" max="8" width="9.875" style="1" bestFit="1" customWidth="1"/>
    <col min="9" max="9" width="12.125" style="1" customWidth="1"/>
    <col min="10" max="13" width="10.25390625" style="1" customWidth="1"/>
    <col min="14" max="15" width="7.875" style="219" customWidth="1"/>
    <col min="16" max="16" width="8.25390625" style="1" customWidth="1"/>
    <col min="17" max="17" width="9.75390625" style="219" customWidth="1"/>
    <col min="18" max="18" width="9.875" style="1" customWidth="1"/>
    <col min="19" max="19" width="7.625" style="219" customWidth="1"/>
    <col min="20" max="20" width="8.875" style="1" customWidth="1"/>
    <col min="21" max="21" width="10.625" style="1" customWidth="1"/>
    <col min="22" max="22" width="9.375" style="1" customWidth="1"/>
    <col min="23" max="23" width="9.00390625" style="1" customWidth="1"/>
    <col min="24" max="24" width="7.625" style="219" customWidth="1"/>
    <col min="25" max="25" width="7.625" style="1" customWidth="1"/>
    <col min="26" max="26" width="7.625" style="219" customWidth="1"/>
    <col min="27" max="27" width="7.625" style="1" customWidth="1"/>
    <col min="28" max="16384" width="8.875" style="1" customWidth="1"/>
  </cols>
  <sheetData>
    <row r="1" ht="15.75">
      <c r="C1" s="1" t="s">
        <v>563</v>
      </c>
    </row>
    <row r="2" spans="1:27" ht="15.75">
      <c r="A2" s="3"/>
      <c r="D2" s="2"/>
      <c r="E2" s="2"/>
      <c r="F2" s="4"/>
      <c r="G2" s="4"/>
      <c r="H2" s="4"/>
      <c r="I2" s="4"/>
      <c r="J2" s="4"/>
      <c r="K2" s="4"/>
      <c r="L2" s="4"/>
      <c r="M2" s="4"/>
      <c r="N2" s="2"/>
      <c r="O2" s="2"/>
      <c r="P2" s="4"/>
      <c r="Q2" s="2"/>
      <c r="R2" s="4"/>
      <c r="S2" s="2"/>
      <c r="T2" s="4"/>
      <c r="U2" s="4"/>
      <c r="V2" s="4"/>
      <c r="W2" s="4"/>
      <c r="X2" s="2"/>
      <c r="Y2" s="4"/>
      <c r="Z2" s="2"/>
      <c r="AA2" s="4"/>
    </row>
    <row r="3" spans="1:26" ht="16.5" thickBot="1">
      <c r="A3" s="1051" t="s">
        <v>353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"/>
    </row>
    <row r="4" spans="1:27" ht="36.75" customHeight="1" thickBot="1">
      <c r="A4" s="1052" t="s">
        <v>0</v>
      </c>
      <c r="B4" s="1055" t="s">
        <v>1</v>
      </c>
      <c r="C4" s="1055" t="s">
        <v>2</v>
      </c>
      <c r="D4" s="1058" t="s">
        <v>159</v>
      </c>
      <c r="E4" s="1047" t="s">
        <v>131</v>
      </c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50"/>
      <c r="U4" s="1043" t="s">
        <v>134</v>
      </c>
      <c r="V4" s="1062"/>
      <c r="W4" s="1044"/>
      <c r="X4" s="1043" t="s">
        <v>100</v>
      </c>
      <c r="Y4" s="1044"/>
      <c r="Z4" s="1043" t="s">
        <v>132</v>
      </c>
      <c r="AA4" s="1044"/>
    </row>
    <row r="5" spans="1:27" ht="138.75" customHeight="1" thickBot="1">
      <c r="A5" s="1053"/>
      <c r="B5" s="1056"/>
      <c r="C5" s="1056"/>
      <c r="D5" s="1059"/>
      <c r="E5" s="1047" t="s">
        <v>157</v>
      </c>
      <c r="F5" s="1048"/>
      <c r="G5" s="1049"/>
      <c r="H5" s="1047" t="s">
        <v>156</v>
      </c>
      <c r="I5" s="1048"/>
      <c r="J5" s="1049"/>
      <c r="K5" s="1064" t="s">
        <v>372</v>
      </c>
      <c r="L5" s="1065"/>
      <c r="M5" s="1066"/>
      <c r="N5" s="1047" t="s">
        <v>158</v>
      </c>
      <c r="O5" s="1048"/>
      <c r="P5" s="1049"/>
      <c r="Q5" s="1047" t="s">
        <v>154</v>
      </c>
      <c r="R5" s="1050"/>
      <c r="S5" s="1047" t="s">
        <v>155</v>
      </c>
      <c r="T5" s="1050"/>
      <c r="U5" s="1045"/>
      <c r="V5" s="1063"/>
      <c r="W5" s="1046"/>
      <c r="X5" s="1045"/>
      <c r="Y5" s="1046"/>
      <c r="Z5" s="1045"/>
      <c r="AA5" s="1046"/>
    </row>
    <row r="6" spans="1:27" ht="16.5" thickBot="1">
      <c r="A6" s="1054"/>
      <c r="B6" s="1057"/>
      <c r="C6" s="1057"/>
      <c r="D6" s="1060"/>
      <c r="E6" s="5" t="s">
        <v>3</v>
      </c>
      <c r="F6" s="6" t="s">
        <v>4</v>
      </c>
      <c r="G6" s="6" t="s">
        <v>5</v>
      </c>
      <c r="H6" s="5" t="s">
        <v>6</v>
      </c>
      <c r="I6" s="6" t="s">
        <v>4</v>
      </c>
      <c r="J6" s="6" t="s">
        <v>5</v>
      </c>
      <c r="K6" s="781" t="s">
        <v>6</v>
      </c>
      <c r="L6" s="6" t="s">
        <v>4</v>
      </c>
      <c r="M6" s="6" t="s">
        <v>7</v>
      </c>
      <c r="N6" s="5" t="s">
        <v>6</v>
      </c>
      <c r="O6" s="6" t="s">
        <v>4</v>
      </c>
      <c r="P6" s="6" t="s">
        <v>5</v>
      </c>
      <c r="Q6" s="5" t="s">
        <v>6</v>
      </c>
      <c r="R6" s="7" t="s">
        <v>7</v>
      </c>
      <c r="S6" s="8" t="s">
        <v>6</v>
      </c>
      <c r="T6" s="7" t="s">
        <v>5</v>
      </c>
      <c r="U6" s="5" t="s">
        <v>6</v>
      </c>
      <c r="V6" s="9" t="s">
        <v>149</v>
      </c>
      <c r="W6" s="10" t="s">
        <v>8</v>
      </c>
      <c r="X6" s="5" t="s">
        <v>6</v>
      </c>
      <c r="Y6" s="10" t="s">
        <v>8</v>
      </c>
      <c r="Z6" s="5" t="s">
        <v>6</v>
      </c>
      <c r="AA6" s="10" t="s">
        <v>8</v>
      </c>
    </row>
    <row r="7" spans="1:27" ht="17.25" thickBot="1" thickTop="1">
      <c r="A7" s="11" t="s">
        <v>73</v>
      </c>
      <c r="B7" s="288" t="s">
        <v>82</v>
      </c>
      <c r="C7" s="13" t="s">
        <v>11</v>
      </c>
      <c r="D7" s="14">
        <v>2120.363</v>
      </c>
      <c r="E7" s="290"/>
      <c r="F7" s="290"/>
      <c r="G7" s="290"/>
      <c r="H7" s="298">
        <f>H10+H16+H27+H29+H32+H35+H37+H39+H41+H43+H45+H47+H49+H51+H53+H55+H57</f>
        <v>2120.363</v>
      </c>
      <c r="I7" s="689">
        <f>I10+I16+I27+I29+I32+I35+I37+I39+I41+I43+I45+I47+I49+I51+I53+I55+I57</f>
        <v>1830.268</v>
      </c>
      <c r="J7" s="689">
        <f>J10+J16+J27+J29+J32+J35+J37+J39+J41+J43+J45+J47+J49+J51+J53+J55+J57</f>
        <v>306.294</v>
      </c>
      <c r="K7" s="782">
        <v>-16.199</v>
      </c>
      <c r="L7" s="689"/>
      <c r="M7" s="689">
        <v>-16.199</v>
      </c>
      <c r="N7" s="14">
        <f aca="true" t="shared" si="0" ref="N7:AA7">N10+N27+N29+N32+N35+N37+N39+N41+N43+N45+N47+N49+N51+N53+N55+N57</f>
        <v>0</v>
      </c>
      <c r="O7" s="290">
        <f t="shared" si="0"/>
        <v>0</v>
      </c>
      <c r="P7" s="290">
        <f t="shared" si="0"/>
        <v>0</v>
      </c>
      <c r="Q7" s="290">
        <f t="shared" si="0"/>
        <v>0</v>
      </c>
      <c r="R7" s="290">
        <f t="shared" si="0"/>
        <v>0</v>
      </c>
      <c r="S7" s="290">
        <f t="shared" si="0"/>
        <v>0</v>
      </c>
      <c r="T7" s="290">
        <f t="shared" si="0"/>
        <v>0</v>
      </c>
      <c r="U7" s="290">
        <f t="shared" si="0"/>
        <v>0</v>
      </c>
      <c r="V7" s="290">
        <f t="shared" si="0"/>
        <v>0</v>
      </c>
      <c r="W7" s="290">
        <f t="shared" si="0"/>
        <v>0</v>
      </c>
      <c r="X7" s="290">
        <f t="shared" si="0"/>
        <v>0</v>
      </c>
      <c r="Y7" s="290">
        <f t="shared" si="0"/>
        <v>0</v>
      </c>
      <c r="Z7" s="290">
        <f t="shared" si="0"/>
        <v>0</v>
      </c>
      <c r="AA7" s="290">
        <f t="shared" si="0"/>
        <v>0</v>
      </c>
    </row>
    <row r="8" spans="1:27" s="18" customFormat="1" ht="16.5" thickTop="1">
      <c r="A8" s="299"/>
      <c r="B8" s="294"/>
      <c r="C8" s="686" t="s">
        <v>163</v>
      </c>
      <c r="D8" s="234">
        <f aca="true" t="shared" si="1" ref="D8:D71">E8+H8+N8+Q8+S8+U8+X8+Z8</f>
        <v>0</v>
      </c>
      <c r="E8" s="295"/>
      <c r="F8" s="308"/>
      <c r="G8" s="295"/>
      <c r="H8" s="250">
        <f>I8+J8</f>
        <v>0</v>
      </c>
      <c r="I8" s="693"/>
      <c r="J8" s="690"/>
      <c r="K8" s="690"/>
      <c r="L8" s="690"/>
      <c r="M8" s="690"/>
      <c r="N8" s="685"/>
      <c r="O8" s="295"/>
      <c r="P8" s="295"/>
      <c r="Q8" s="250"/>
      <c r="R8" s="295"/>
      <c r="S8" s="250"/>
      <c r="T8" s="295"/>
      <c r="U8" s="250"/>
      <c r="V8" s="295"/>
      <c r="W8" s="295"/>
      <c r="X8" s="250"/>
      <c r="Y8" s="295"/>
      <c r="Z8" s="295"/>
      <c r="AA8" s="295"/>
    </row>
    <row r="9" spans="1:27" s="18" customFormat="1" ht="15.75">
      <c r="A9" s="329">
        <v>1</v>
      </c>
      <c r="B9" s="265" t="s">
        <v>83</v>
      </c>
      <c r="C9" s="16" t="s">
        <v>9</v>
      </c>
      <c r="D9" s="234">
        <f t="shared" si="1"/>
        <v>0.0955</v>
      </c>
      <c r="E9" s="250"/>
      <c r="F9" s="316"/>
      <c r="G9" s="250"/>
      <c r="H9" s="250">
        <f>I9+J9</f>
        <v>0.0955</v>
      </c>
      <c r="I9" s="322">
        <f>I11+I13</f>
        <v>0</v>
      </c>
      <c r="J9" s="245">
        <f>J11+J13</f>
        <v>0.0955</v>
      </c>
      <c r="K9" s="245"/>
      <c r="L9" s="245"/>
      <c r="M9" s="245"/>
      <c r="N9" s="685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</row>
    <row r="10" spans="1:27" s="18" customFormat="1" ht="15.75">
      <c r="A10" s="221"/>
      <c r="B10" s="19" t="s">
        <v>10</v>
      </c>
      <c r="C10" s="20" t="s">
        <v>11</v>
      </c>
      <c r="D10" s="17">
        <v>36.93</v>
      </c>
      <c r="E10" s="17"/>
      <c r="F10" s="236"/>
      <c r="G10" s="250"/>
      <c r="H10" s="250">
        <f>J10+K10</f>
        <v>36.92999999999999</v>
      </c>
      <c r="I10" s="322">
        <f>I12+I14</f>
        <v>0</v>
      </c>
      <c r="J10" s="245">
        <f>J12+J14</f>
        <v>53.129</v>
      </c>
      <c r="K10" s="250">
        <v>-16.199</v>
      </c>
      <c r="L10" s="245"/>
      <c r="M10" s="245">
        <v>-16.199</v>
      </c>
      <c r="N10" s="19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18" customFormat="1" ht="15.75">
      <c r="A11" s="221" t="s">
        <v>12</v>
      </c>
      <c r="B11" s="19" t="s">
        <v>13</v>
      </c>
      <c r="C11" s="20" t="s">
        <v>9</v>
      </c>
      <c r="D11" s="17">
        <f t="shared" si="1"/>
        <v>0</v>
      </c>
      <c r="E11" s="17"/>
      <c r="F11" s="691"/>
      <c r="G11" s="243"/>
      <c r="H11" s="250">
        <f aca="true" t="shared" si="2" ref="H10:H57">I11+J11</f>
        <v>0</v>
      </c>
      <c r="I11" s="322"/>
      <c r="J11" s="228"/>
      <c r="K11" s="228"/>
      <c r="L11" s="228"/>
      <c r="M11" s="228"/>
      <c r="N11" s="24"/>
      <c r="O11" s="24"/>
      <c r="P11" s="22"/>
      <c r="Q11" s="24"/>
      <c r="R11" s="22"/>
      <c r="S11" s="24"/>
      <c r="T11" s="22"/>
      <c r="U11" s="22"/>
      <c r="V11" s="22"/>
      <c r="W11" s="22"/>
      <c r="X11" s="24"/>
      <c r="Y11" s="25"/>
      <c r="Z11" s="24"/>
      <c r="AA11" s="25"/>
    </row>
    <row r="12" spans="1:27" s="18" customFormat="1" ht="15.75">
      <c r="A12" s="221"/>
      <c r="B12" s="19"/>
      <c r="C12" s="20" t="s">
        <v>11</v>
      </c>
      <c r="D12" s="17">
        <f>H12</f>
        <v>0</v>
      </c>
      <c r="E12" s="17"/>
      <c r="F12" s="691"/>
      <c r="G12" s="243"/>
      <c r="H12" s="250">
        <f t="shared" si="2"/>
        <v>0</v>
      </c>
      <c r="I12" s="322"/>
      <c r="J12" s="228"/>
      <c r="K12" s="228"/>
      <c r="L12" s="228"/>
      <c r="M12" s="228"/>
      <c r="N12" s="24"/>
      <c r="O12" s="24"/>
      <c r="P12" s="22"/>
      <c r="Q12" s="24"/>
      <c r="R12" s="22"/>
      <c r="S12" s="24"/>
      <c r="T12" s="22"/>
      <c r="U12" s="22"/>
      <c r="V12" s="22"/>
      <c r="W12" s="22"/>
      <c r="X12" s="24"/>
      <c r="Y12" s="25"/>
      <c r="Z12" s="24"/>
      <c r="AA12" s="25"/>
    </row>
    <row r="13" spans="1:27" s="18" customFormat="1" ht="15.75">
      <c r="A13" s="221" t="s">
        <v>14</v>
      </c>
      <c r="B13" s="19" t="s">
        <v>15</v>
      </c>
      <c r="C13" s="20" t="s">
        <v>9</v>
      </c>
      <c r="D13" s="17">
        <f aca="true" t="shared" si="3" ref="D13:D72">H13</f>
        <v>0.0955</v>
      </c>
      <c r="E13" s="17"/>
      <c r="F13" s="691"/>
      <c r="G13" s="243"/>
      <c r="H13" s="250">
        <f t="shared" si="2"/>
        <v>0.0955</v>
      </c>
      <c r="I13" s="322"/>
      <c r="J13" s="228">
        <v>0.0955</v>
      </c>
      <c r="K13" s="228"/>
      <c r="L13" s="228"/>
      <c r="M13" s="228"/>
      <c r="N13" s="24"/>
      <c r="O13" s="24"/>
      <c r="P13" s="22"/>
      <c r="Q13" s="24"/>
      <c r="R13" s="22"/>
      <c r="S13" s="24"/>
      <c r="T13" s="22"/>
      <c r="U13" s="22"/>
      <c r="V13" s="22"/>
      <c r="W13" s="22"/>
      <c r="X13" s="24"/>
      <c r="Y13" s="25"/>
      <c r="Z13" s="24"/>
      <c r="AA13" s="25"/>
    </row>
    <row r="14" spans="1:27" s="18" customFormat="1" ht="16.5" thickBot="1">
      <c r="A14" s="221"/>
      <c r="B14" s="26"/>
      <c r="C14" s="27" t="s">
        <v>11</v>
      </c>
      <c r="D14" s="17">
        <f t="shared" si="3"/>
        <v>36.92999999999999</v>
      </c>
      <c r="E14" s="28"/>
      <c r="F14" s="692"/>
      <c r="G14" s="243"/>
      <c r="H14" s="250">
        <f>J14+K14</f>
        <v>36.92999999999999</v>
      </c>
      <c r="I14" s="322"/>
      <c r="J14" s="287">
        <v>53.129</v>
      </c>
      <c r="K14" s="250">
        <f>L14+M14</f>
        <v>-16.199</v>
      </c>
      <c r="L14" s="287"/>
      <c r="M14" s="287">
        <v>-16.199</v>
      </c>
      <c r="N14" s="38"/>
      <c r="O14" s="38"/>
      <c r="P14" s="36"/>
      <c r="Q14" s="38"/>
      <c r="R14" s="36"/>
      <c r="S14" s="38"/>
      <c r="T14" s="36"/>
      <c r="U14" s="36"/>
      <c r="V14" s="36"/>
      <c r="W14" s="36"/>
      <c r="X14" s="38"/>
      <c r="Y14" s="39"/>
      <c r="Z14" s="38"/>
      <c r="AA14" s="39"/>
    </row>
    <row r="15" spans="1:27" s="18" customFormat="1" ht="16.5" thickBot="1">
      <c r="A15" s="222" t="s">
        <v>16</v>
      </c>
      <c r="B15" s="223" t="s">
        <v>162</v>
      </c>
      <c r="C15" s="222" t="s">
        <v>163</v>
      </c>
      <c r="D15" s="17">
        <f t="shared" si="3"/>
        <v>0</v>
      </c>
      <c r="E15" s="233"/>
      <c r="F15" s="243"/>
      <c r="G15" s="243"/>
      <c r="H15" s="250">
        <f t="shared" si="2"/>
        <v>0</v>
      </c>
      <c r="I15" s="245"/>
      <c r="J15" s="245"/>
      <c r="K15" s="245"/>
      <c r="L15" s="245"/>
      <c r="M15" s="245"/>
      <c r="N15" s="244"/>
      <c r="O15" s="244"/>
      <c r="P15" s="243"/>
      <c r="Q15" s="244"/>
      <c r="R15" s="243"/>
      <c r="S15" s="244"/>
      <c r="T15" s="243"/>
      <c r="U15" s="243"/>
      <c r="V15" s="243"/>
      <c r="W15" s="243"/>
      <c r="X15" s="244"/>
      <c r="Y15" s="243"/>
      <c r="Z15" s="244"/>
      <c r="AA15" s="243"/>
    </row>
    <row r="16" spans="1:27" s="18" customFormat="1" ht="16.5" thickBot="1">
      <c r="A16" s="222"/>
      <c r="B16" s="224" t="s">
        <v>164</v>
      </c>
      <c r="C16" s="225" t="s">
        <v>11</v>
      </c>
      <c r="D16" s="17">
        <f t="shared" si="3"/>
        <v>0</v>
      </c>
      <c r="E16" s="233"/>
      <c r="F16" s="243"/>
      <c r="G16" s="243"/>
      <c r="H16" s="250">
        <f t="shared" si="2"/>
        <v>0</v>
      </c>
      <c r="I16" s="245"/>
      <c r="J16" s="245"/>
      <c r="K16" s="245"/>
      <c r="L16" s="245"/>
      <c r="M16" s="245"/>
      <c r="N16" s="244"/>
      <c r="O16" s="244"/>
      <c r="P16" s="243"/>
      <c r="Q16" s="244"/>
      <c r="R16" s="243"/>
      <c r="S16" s="244"/>
      <c r="T16" s="243"/>
      <c r="U16" s="243"/>
      <c r="V16" s="243"/>
      <c r="W16" s="243"/>
      <c r="X16" s="244"/>
      <c r="Y16" s="243"/>
      <c r="Z16" s="244"/>
      <c r="AA16" s="243"/>
    </row>
    <row r="17" spans="1:27" s="18" customFormat="1" ht="16.5" thickBot="1">
      <c r="A17" s="222" t="s">
        <v>165</v>
      </c>
      <c r="B17" s="225" t="s">
        <v>166</v>
      </c>
      <c r="C17" s="225" t="s">
        <v>167</v>
      </c>
      <c r="D17" s="17">
        <f t="shared" si="3"/>
        <v>0</v>
      </c>
      <c r="E17" s="233"/>
      <c r="F17" s="243"/>
      <c r="G17" s="243"/>
      <c r="H17" s="250">
        <f t="shared" si="2"/>
        <v>0</v>
      </c>
      <c r="I17" s="245"/>
      <c r="J17" s="245"/>
      <c r="K17" s="245"/>
      <c r="L17" s="245"/>
      <c r="M17" s="245"/>
      <c r="N17" s="244"/>
      <c r="O17" s="244"/>
      <c r="P17" s="243"/>
      <c r="Q17" s="244"/>
      <c r="R17" s="243"/>
      <c r="S17" s="244"/>
      <c r="T17" s="243"/>
      <c r="U17" s="243"/>
      <c r="V17" s="243"/>
      <c r="W17" s="243"/>
      <c r="X17" s="244"/>
      <c r="Y17" s="243"/>
      <c r="Z17" s="244"/>
      <c r="AA17" s="243"/>
    </row>
    <row r="18" spans="1:27" s="18" customFormat="1" ht="16.5" thickBot="1">
      <c r="A18" s="222"/>
      <c r="B18" s="225"/>
      <c r="C18" s="225" t="s">
        <v>11</v>
      </c>
      <c r="D18" s="17">
        <f t="shared" si="3"/>
        <v>0</v>
      </c>
      <c r="E18" s="233"/>
      <c r="F18" s="243"/>
      <c r="G18" s="243"/>
      <c r="H18" s="250">
        <f t="shared" si="2"/>
        <v>0</v>
      </c>
      <c r="I18" s="245"/>
      <c r="J18" s="245"/>
      <c r="K18" s="245"/>
      <c r="L18" s="245"/>
      <c r="M18" s="245"/>
      <c r="N18" s="244"/>
      <c r="O18" s="244"/>
      <c r="P18" s="243"/>
      <c r="Q18" s="244"/>
      <c r="R18" s="243"/>
      <c r="S18" s="244"/>
      <c r="T18" s="243"/>
      <c r="U18" s="243"/>
      <c r="V18" s="243"/>
      <c r="W18" s="243"/>
      <c r="X18" s="244"/>
      <c r="Y18" s="243"/>
      <c r="Z18" s="244"/>
      <c r="AA18" s="243"/>
    </row>
    <row r="19" spans="1:27" s="18" customFormat="1" ht="16.5" thickBot="1">
      <c r="A19" s="222" t="s">
        <v>168</v>
      </c>
      <c r="B19" s="225" t="s">
        <v>169</v>
      </c>
      <c r="C19" s="225" t="s">
        <v>170</v>
      </c>
      <c r="D19" s="17">
        <f t="shared" si="3"/>
        <v>0</v>
      </c>
      <c r="E19" s="233"/>
      <c r="F19" s="243"/>
      <c r="G19" s="243"/>
      <c r="H19" s="244">
        <f t="shared" si="2"/>
        <v>0</v>
      </c>
      <c r="I19" s="322"/>
      <c r="J19" s="245"/>
      <c r="K19" s="245"/>
      <c r="L19" s="245"/>
      <c r="M19" s="245"/>
      <c r="N19" s="244"/>
      <c r="O19" s="244"/>
      <c r="P19" s="243"/>
      <c r="Q19" s="244"/>
      <c r="R19" s="243"/>
      <c r="S19" s="244"/>
      <c r="T19" s="243"/>
      <c r="U19" s="243"/>
      <c r="V19" s="243"/>
      <c r="W19" s="243"/>
      <c r="X19" s="244"/>
      <c r="Y19" s="243"/>
      <c r="Z19" s="244"/>
      <c r="AA19" s="243"/>
    </row>
    <row r="20" spans="1:27" s="18" customFormat="1" ht="16.5" thickBot="1">
      <c r="A20" s="222"/>
      <c r="B20" s="225" t="s">
        <v>171</v>
      </c>
      <c r="C20" s="225" t="s">
        <v>11</v>
      </c>
      <c r="D20" s="17">
        <f t="shared" si="3"/>
        <v>0</v>
      </c>
      <c r="E20" s="233"/>
      <c r="F20" s="243"/>
      <c r="G20" s="243"/>
      <c r="H20" s="244">
        <f t="shared" si="2"/>
        <v>0</v>
      </c>
      <c r="I20" s="322"/>
      <c r="J20" s="245"/>
      <c r="K20" s="245"/>
      <c r="L20" s="245"/>
      <c r="M20" s="245"/>
      <c r="N20" s="244"/>
      <c r="O20" s="244"/>
      <c r="P20" s="243"/>
      <c r="Q20" s="244"/>
      <c r="R20" s="243"/>
      <c r="S20" s="244"/>
      <c r="T20" s="243"/>
      <c r="U20" s="243"/>
      <c r="V20" s="243"/>
      <c r="W20" s="243"/>
      <c r="X20" s="244"/>
      <c r="Y20" s="243"/>
      <c r="Z20" s="244"/>
      <c r="AA20" s="243"/>
    </row>
    <row r="21" spans="1:27" s="18" customFormat="1" ht="16.5" thickBot="1">
      <c r="A21" s="222" t="s">
        <v>172</v>
      </c>
      <c r="B21" s="225" t="s">
        <v>173</v>
      </c>
      <c r="C21" s="225" t="s">
        <v>170</v>
      </c>
      <c r="D21" s="17">
        <f t="shared" si="3"/>
        <v>0</v>
      </c>
      <c r="E21" s="233"/>
      <c r="F21" s="243"/>
      <c r="G21" s="243"/>
      <c r="H21" s="244">
        <f t="shared" si="2"/>
        <v>0</v>
      </c>
      <c r="I21" s="322"/>
      <c r="J21" s="245"/>
      <c r="K21" s="245"/>
      <c r="L21" s="245"/>
      <c r="M21" s="245"/>
      <c r="N21" s="244"/>
      <c r="O21" s="244"/>
      <c r="P21" s="243"/>
      <c r="Q21" s="244"/>
      <c r="R21" s="243"/>
      <c r="S21" s="244"/>
      <c r="T21" s="243"/>
      <c r="U21" s="243"/>
      <c r="V21" s="243"/>
      <c r="W21" s="243"/>
      <c r="X21" s="244"/>
      <c r="Y21" s="243"/>
      <c r="Z21" s="244"/>
      <c r="AA21" s="243"/>
    </row>
    <row r="22" spans="1:27" s="18" customFormat="1" ht="16.5" thickBot="1">
      <c r="A22" s="222"/>
      <c r="B22" s="225" t="s">
        <v>174</v>
      </c>
      <c r="C22" s="225" t="s">
        <v>11</v>
      </c>
      <c r="D22" s="17">
        <f t="shared" si="3"/>
        <v>0</v>
      </c>
      <c r="E22" s="233"/>
      <c r="F22" s="243"/>
      <c r="G22" s="243"/>
      <c r="H22" s="244">
        <f t="shared" si="2"/>
        <v>0</v>
      </c>
      <c r="I22" s="322"/>
      <c r="J22" s="245"/>
      <c r="K22" s="245"/>
      <c r="L22" s="245"/>
      <c r="M22" s="245"/>
      <c r="N22" s="244"/>
      <c r="O22" s="244"/>
      <c r="P22" s="243"/>
      <c r="Q22" s="244"/>
      <c r="R22" s="243"/>
      <c r="S22" s="244"/>
      <c r="T22" s="243"/>
      <c r="U22" s="243"/>
      <c r="V22" s="243"/>
      <c r="W22" s="243"/>
      <c r="X22" s="244"/>
      <c r="Y22" s="243"/>
      <c r="Z22" s="244"/>
      <c r="AA22" s="243"/>
    </row>
    <row r="23" spans="1:27" s="18" customFormat="1" ht="16.5" thickBot="1">
      <c r="A23" s="222" t="s">
        <v>175</v>
      </c>
      <c r="B23" s="225" t="s">
        <v>176</v>
      </c>
      <c r="C23" s="225" t="s">
        <v>28</v>
      </c>
      <c r="D23" s="17">
        <f t="shared" si="3"/>
        <v>0</v>
      </c>
      <c r="E23" s="233"/>
      <c r="F23" s="243"/>
      <c r="G23" s="243"/>
      <c r="H23" s="244">
        <f t="shared" si="2"/>
        <v>0</v>
      </c>
      <c r="I23" s="322"/>
      <c r="J23" s="245"/>
      <c r="K23" s="245"/>
      <c r="L23" s="245"/>
      <c r="M23" s="245"/>
      <c r="N23" s="244"/>
      <c r="O23" s="244"/>
      <c r="P23" s="243"/>
      <c r="Q23" s="244"/>
      <c r="R23" s="243"/>
      <c r="S23" s="244"/>
      <c r="T23" s="243"/>
      <c r="U23" s="243"/>
      <c r="V23" s="243"/>
      <c r="W23" s="243"/>
      <c r="X23" s="244"/>
      <c r="Y23" s="243"/>
      <c r="Z23" s="244"/>
      <c r="AA23" s="243"/>
    </row>
    <row r="24" spans="1:27" s="18" customFormat="1" ht="16.5" thickBot="1">
      <c r="A24" s="222"/>
      <c r="B24" s="225"/>
      <c r="C24" s="225" t="s">
        <v>11</v>
      </c>
      <c r="D24" s="17">
        <f t="shared" si="3"/>
        <v>0</v>
      </c>
      <c r="E24" s="233"/>
      <c r="F24" s="243"/>
      <c r="G24" s="243"/>
      <c r="H24" s="244">
        <f t="shared" si="2"/>
        <v>0</v>
      </c>
      <c r="I24" s="245"/>
      <c r="J24" s="245"/>
      <c r="K24" s="245"/>
      <c r="L24" s="245"/>
      <c r="M24" s="245"/>
      <c r="N24" s="244"/>
      <c r="O24" s="244"/>
      <c r="P24" s="243"/>
      <c r="Q24" s="244"/>
      <c r="R24" s="243"/>
      <c r="S24" s="244"/>
      <c r="T24" s="243"/>
      <c r="U24" s="243"/>
      <c r="V24" s="243"/>
      <c r="W24" s="243"/>
      <c r="X24" s="244"/>
      <c r="Y24" s="243"/>
      <c r="Z24" s="244"/>
      <c r="AA24" s="243"/>
    </row>
    <row r="25" spans="1:27" s="18" customFormat="1" ht="16.5" thickBot="1">
      <c r="A25" s="222" t="s">
        <v>177</v>
      </c>
      <c r="B25" s="225" t="s">
        <v>178</v>
      </c>
      <c r="C25" s="225" t="s">
        <v>11</v>
      </c>
      <c r="D25" s="17">
        <f t="shared" si="3"/>
        <v>0</v>
      </c>
      <c r="E25" s="233"/>
      <c r="F25" s="243"/>
      <c r="G25" s="243"/>
      <c r="H25" s="244">
        <f t="shared" si="2"/>
        <v>0</v>
      </c>
      <c r="I25" s="245"/>
      <c r="J25" s="245"/>
      <c r="K25" s="245"/>
      <c r="L25" s="245"/>
      <c r="M25" s="245"/>
      <c r="N25" s="244"/>
      <c r="O25" s="244"/>
      <c r="P25" s="243"/>
      <c r="Q25" s="244"/>
      <c r="R25" s="243"/>
      <c r="S25" s="244"/>
      <c r="T25" s="243"/>
      <c r="U25" s="243"/>
      <c r="V25" s="243"/>
      <c r="W25" s="243"/>
      <c r="X25" s="244"/>
      <c r="Y25" s="243"/>
      <c r="Z25" s="244"/>
      <c r="AA25" s="243"/>
    </row>
    <row r="26" spans="1:27" s="18" customFormat="1" ht="15.75">
      <c r="A26" s="221" t="s">
        <v>18</v>
      </c>
      <c r="B26" s="15" t="s">
        <v>102</v>
      </c>
      <c r="C26" s="16" t="s">
        <v>17</v>
      </c>
      <c r="D26" s="17">
        <f t="shared" si="3"/>
        <v>0.136</v>
      </c>
      <c r="E26" s="234"/>
      <c r="F26" s="243"/>
      <c r="G26" s="243"/>
      <c r="H26" s="244">
        <f t="shared" si="2"/>
        <v>0.136</v>
      </c>
      <c r="I26" s="245"/>
      <c r="J26" s="245">
        <v>0.136</v>
      </c>
      <c r="K26" s="245"/>
      <c r="L26" s="245"/>
      <c r="M26" s="245"/>
      <c r="N26" s="244"/>
      <c r="O26" s="244"/>
      <c r="P26" s="243"/>
      <c r="Q26" s="244"/>
      <c r="R26" s="243"/>
      <c r="S26" s="244"/>
      <c r="T26" s="243"/>
      <c r="U26" s="243"/>
      <c r="V26" s="243"/>
      <c r="W26" s="243"/>
      <c r="X26" s="244"/>
      <c r="Y26" s="243"/>
      <c r="Z26" s="244"/>
      <c r="AA26" s="243"/>
    </row>
    <row r="27" spans="1:27" s="18" customFormat="1" ht="16.5" thickBot="1">
      <c r="A27" s="221"/>
      <c r="B27" s="34" t="s">
        <v>54</v>
      </c>
      <c r="C27" s="35" t="s">
        <v>11</v>
      </c>
      <c r="D27" s="17">
        <f t="shared" si="3"/>
        <v>43.87</v>
      </c>
      <c r="E27" s="234"/>
      <c r="F27" s="243"/>
      <c r="G27" s="243"/>
      <c r="H27" s="244">
        <f t="shared" si="2"/>
        <v>43.87</v>
      </c>
      <c r="I27" s="245"/>
      <c r="J27" s="245">
        <v>43.87</v>
      </c>
      <c r="K27" s="245"/>
      <c r="L27" s="245"/>
      <c r="M27" s="245"/>
      <c r="N27" s="244"/>
      <c r="O27" s="244"/>
      <c r="P27" s="243"/>
      <c r="Q27" s="244"/>
      <c r="R27" s="243"/>
      <c r="S27" s="244"/>
      <c r="T27" s="243"/>
      <c r="U27" s="243"/>
      <c r="V27" s="243"/>
      <c r="W27" s="243"/>
      <c r="X27" s="244"/>
      <c r="Y27" s="243"/>
      <c r="Z27" s="244"/>
      <c r="AA27" s="243"/>
    </row>
    <row r="28" spans="1:27" s="18" customFormat="1" ht="15.75">
      <c r="A28" s="221" t="s">
        <v>56</v>
      </c>
      <c r="B28" s="40" t="s">
        <v>66</v>
      </c>
      <c r="C28" s="41" t="s">
        <v>9</v>
      </c>
      <c r="D28" s="17">
        <f t="shared" si="3"/>
        <v>0.086</v>
      </c>
      <c r="E28" s="235"/>
      <c r="F28" s="243"/>
      <c r="G28" s="243"/>
      <c r="H28" s="244">
        <f t="shared" si="2"/>
        <v>0.086</v>
      </c>
      <c r="I28" s="245">
        <v>0.06</v>
      </c>
      <c r="J28" s="245">
        <v>0.026</v>
      </c>
      <c r="K28" s="245"/>
      <c r="L28" s="245"/>
      <c r="M28" s="245"/>
      <c r="N28" s="244"/>
      <c r="O28" s="244"/>
      <c r="P28" s="243"/>
      <c r="Q28" s="244"/>
      <c r="R28" s="243"/>
      <c r="S28" s="244"/>
      <c r="T28" s="243"/>
      <c r="U28" s="243"/>
      <c r="V28" s="243"/>
      <c r="W28" s="243"/>
      <c r="X28" s="244"/>
      <c r="Y28" s="243"/>
      <c r="Z28" s="244"/>
      <c r="AA28" s="243"/>
    </row>
    <row r="29" spans="1:27" s="18" customFormat="1" ht="16.5" thickBot="1">
      <c r="A29" s="221"/>
      <c r="B29" s="26"/>
      <c r="C29" s="44" t="s">
        <v>11</v>
      </c>
      <c r="D29" s="17">
        <f t="shared" si="3"/>
        <v>62.459999999999994</v>
      </c>
      <c r="E29" s="234"/>
      <c r="F29" s="243"/>
      <c r="G29" s="243"/>
      <c r="H29" s="244">
        <f t="shared" si="2"/>
        <v>62.459999999999994</v>
      </c>
      <c r="I29" s="245">
        <v>13.303</v>
      </c>
      <c r="J29" s="245">
        <v>49.157</v>
      </c>
      <c r="K29" s="245"/>
      <c r="L29" s="245"/>
      <c r="M29" s="245"/>
      <c r="N29" s="244"/>
      <c r="O29" s="244"/>
      <c r="P29" s="243"/>
      <c r="Q29" s="244"/>
      <c r="R29" s="243"/>
      <c r="S29" s="244"/>
      <c r="T29" s="243"/>
      <c r="U29" s="243"/>
      <c r="V29" s="243"/>
      <c r="W29" s="243"/>
      <c r="X29" s="244"/>
      <c r="Y29" s="243"/>
      <c r="Z29" s="244"/>
      <c r="AA29" s="243"/>
    </row>
    <row r="30" spans="1:27" s="18" customFormat="1" ht="15.75">
      <c r="A30" s="221" t="s">
        <v>24</v>
      </c>
      <c r="B30" s="40" t="s">
        <v>84</v>
      </c>
      <c r="C30" s="45" t="s">
        <v>9</v>
      </c>
      <c r="D30" s="17">
        <f t="shared" si="3"/>
        <v>1.076</v>
      </c>
      <c r="E30" s="235"/>
      <c r="F30" s="243"/>
      <c r="G30" s="243"/>
      <c r="H30" s="244">
        <f t="shared" si="2"/>
        <v>1.076</v>
      </c>
      <c r="I30" s="245">
        <v>1.076</v>
      </c>
      <c r="J30" s="245"/>
      <c r="K30" s="245"/>
      <c r="L30" s="245"/>
      <c r="M30" s="245"/>
      <c r="N30" s="244"/>
      <c r="O30" s="244"/>
      <c r="P30" s="243"/>
      <c r="Q30" s="244"/>
      <c r="R30" s="243"/>
      <c r="S30" s="244"/>
      <c r="T30" s="243"/>
      <c r="U30" s="243"/>
      <c r="V30" s="243"/>
      <c r="W30" s="243"/>
      <c r="X30" s="244"/>
      <c r="Y30" s="243"/>
      <c r="Z30" s="244"/>
      <c r="AA30" s="243"/>
    </row>
    <row r="31" spans="1:27" s="18" customFormat="1" ht="15.75">
      <c r="A31" s="221"/>
      <c r="B31" s="34" t="s">
        <v>71</v>
      </c>
      <c r="C31" s="20" t="s">
        <v>57</v>
      </c>
      <c r="D31" s="17">
        <f t="shared" si="3"/>
        <v>6</v>
      </c>
      <c r="E31" s="236"/>
      <c r="F31" s="243"/>
      <c r="G31" s="243"/>
      <c r="H31" s="244">
        <f t="shared" si="2"/>
        <v>6</v>
      </c>
      <c r="I31" s="245">
        <v>6</v>
      </c>
      <c r="J31" s="245"/>
      <c r="K31" s="245"/>
      <c r="L31" s="245"/>
      <c r="M31" s="245"/>
      <c r="N31" s="244"/>
      <c r="O31" s="244"/>
      <c r="P31" s="243"/>
      <c r="Q31" s="244"/>
      <c r="R31" s="243"/>
      <c r="S31" s="244"/>
      <c r="T31" s="243"/>
      <c r="U31" s="243"/>
      <c r="V31" s="243"/>
      <c r="W31" s="243"/>
      <c r="X31" s="244"/>
      <c r="Y31" s="243"/>
      <c r="Z31" s="244"/>
      <c r="AA31" s="243"/>
    </row>
    <row r="32" spans="1:27" s="18" customFormat="1" ht="16.5" thickBot="1">
      <c r="A32" s="221"/>
      <c r="B32" s="49"/>
      <c r="C32" s="50" t="s">
        <v>11</v>
      </c>
      <c r="D32" s="17">
        <f t="shared" si="3"/>
        <v>1816.965</v>
      </c>
      <c r="E32" s="234"/>
      <c r="F32" s="243"/>
      <c r="G32" s="243"/>
      <c r="H32" s="244">
        <f t="shared" si="2"/>
        <v>1816.965</v>
      </c>
      <c r="I32" s="245">
        <v>1816.965</v>
      </c>
      <c r="J32" s="245"/>
      <c r="K32" s="245"/>
      <c r="L32" s="245"/>
      <c r="M32" s="245"/>
      <c r="N32" s="244"/>
      <c r="O32" s="244"/>
      <c r="P32" s="243"/>
      <c r="Q32" s="244"/>
      <c r="R32" s="243"/>
      <c r="S32" s="244"/>
      <c r="T32" s="243"/>
      <c r="U32" s="243"/>
      <c r="V32" s="243"/>
      <c r="W32" s="243"/>
      <c r="X32" s="244"/>
      <c r="Y32" s="243"/>
      <c r="Z32" s="244"/>
      <c r="AA32" s="243"/>
    </row>
    <row r="33" spans="1:27" s="18" customFormat="1" ht="15.75">
      <c r="A33" s="221" t="s">
        <v>25</v>
      </c>
      <c r="B33" s="15" t="s">
        <v>26</v>
      </c>
      <c r="C33" s="16" t="s">
        <v>9</v>
      </c>
      <c r="D33" s="17">
        <f t="shared" si="3"/>
        <v>0</v>
      </c>
      <c r="E33" s="235"/>
      <c r="F33" s="243"/>
      <c r="G33" s="243"/>
      <c r="H33" s="244">
        <f t="shared" si="2"/>
        <v>0</v>
      </c>
      <c r="I33" s="245"/>
      <c r="J33" s="245"/>
      <c r="K33" s="245"/>
      <c r="L33" s="245"/>
      <c r="M33" s="245"/>
      <c r="N33" s="244"/>
      <c r="O33" s="244"/>
      <c r="P33" s="243"/>
      <c r="Q33" s="244"/>
      <c r="R33" s="243"/>
      <c r="S33" s="244"/>
      <c r="T33" s="243"/>
      <c r="U33" s="243"/>
      <c r="V33" s="243"/>
      <c r="W33" s="243"/>
      <c r="X33" s="244"/>
      <c r="Y33" s="243"/>
      <c r="Z33" s="244"/>
      <c r="AA33" s="243"/>
    </row>
    <row r="34" spans="1:27" s="18" customFormat="1" ht="15.75">
      <c r="A34" s="221"/>
      <c r="B34" s="51" t="s">
        <v>69</v>
      </c>
      <c r="C34" s="20" t="s">
        <v>58</v>
      </c>
      <c r="D34" s="17">
        <f t="shared" si="3"/>
        <v>0</v>
      </c>
      <c r="E34" s="236"/>
      <c r="F34" s="243"/>
      <c r="G34" s="243"/>
      <c r="H34" s="244">
        <f t="shared" si="2"/>
        <v>0</v>
      </c>
      <c r="I34" s="245"/>
      <c r="J34" s="245"/>
      <c r="K34" s="245"/>
      <c r="L34" s="245"/>
      <c r="M34" s="245"/>
      <c r="N34" s="244"/>
      <c r="O34" s="244"/>
      <c r="P34" s="243"/>
      <c r="Q34" s="244"/>
      <c r="R34" s="243"/>
      <c r="S34" s="244"/>
      <c r="T34" s="243"/>
      <c r="U34" s="243"/>
      <c r="V34" s="243"/>
      <c r="W34" s="243"/>
      <c r="X34" s="244"/>
      <c r="Y34" s="243"/>
      <c r="Z34" s="244"/>
      <c r="AA34" s="243"/>
    </row>
    <row r="35" spans="1:27" s="18" customFormat="1" ht="16.5" thickBot="1">
      <c r="A35" s="221"/>
      <c r="B35" s="52"/>
      <c r="C35" s="35" t="s">
        <v>11</v>
      </c>
      <c r="D35" s="17">
        <f t="shared" si="3"/>
        <v>0</v>
      </c>
      <c r="E35" s="233"/>
      <c r="F35" s="243"/>
      <c r="G35" s="243"/>
      <c r="H35" s="244">
        <f t="shared" si="2"/>
        <v>0</v>
      </c>
      <c r="I35" s="245"/>
      <c r="J35" s="245"/>
      <c r="K35" s="245"/>
      <c r="L35" s="245"/>
      <c r="M35" s="245"/>
      <c r="N35" s="244"/>
      <c r="O35" s="244"/>
      <c r="P35" s="243"/>
      <c r="Q35" s="244"/>
      <c r="R35" s="243"/>
      <c r="S35" s="244"/>
      <c r="T35" s="243"/>
      <c r="U35" s="243"/>
      <c r="V35" s="243"/>
      <c r="W35" s="243"/>
      <c r="X35" s="244"/>
      <c r="Y35" s="243"/>
      <c r="Z35" s="244"/>
      <c r="AA35" s="243"/>
    </row>
    <row r="36" spans="1:27" s="18" customFormat="1" ht="15.75">
      <c r="A36" s="221" t="s">
        <v>27</v>
      </c>
      <c r="B36" s="40" t="s">
        <v>114</v>
      </c>
      <c r="C36" s="41" t="s">
        <v>28</v>
      </c>
      <c r="D36" s="17">
        <f t="shared" si="3"/>
        <v>0</v>
      </c>
      <c r="E36" s="234"/>
      <c r="F36" s="243"/>
      <c r="G36" s="243"/>
      <c r="H36" s="244">
        <f t="shared" si="2"/>
        <v>0</v>
      </c>
      <c r="I36" s="245"/>
      <c r="J36" s="245"/>
      <c r="K36" s="245"/>
      <c r="L36" s="245"/>
      <c r="M36" s="245"/>
      <c r="N36" s="244"/>
      <c r="O36" s="244"/>
      <c r="P36" s="243"/>
      <c r="Q36" s="244"/>
      <c r="R36" s="243"/>
      <c r="S36" s="244"/>
      <c r="T36" s="243"/>
      <c r="U36" s="243"/>
      <c r="V36" s="243"/>
      <c r="W36" s="243"/>
      <c r="X36" s="244"/>
      <c r="Y36" s="243"/>
      <c r="Z36" s="244"/>
      <c r="AA36" s="243"/>
    </row>
    <row r="37" spans="1:27" s="18" customFormat="1" ht="16.5" thickBot="1">
      <c r="A37" s="221"/>
      <c r="B37" s="53" t="s">
        <v>53</v>
      </c>
      <c r="C37" s="44" t="s">
        <v>11</v>
      </c>
      <c r="D37" s="17">
        <f t="shared" si="3"/>
        <v>0</v>
      </c>
      <c r="E37" s="233"/>
      <c r="F37" s="243"/>
      <c r="G37" s="243"/>
      <c r="H37" s="244">
        <f t="shared" si="2"/>
        <v>0</v>
      </c>
      <c r="I37" s="245"/>
      <c r="J37" s="245"/>
      <c r="K37" s="245"/>
      <c r="L37" s="245"/>
      <c r="M37" s="245"/>
      <c r="N37" s="244"/>
      <c r="O37" s="244"/>
      <c r="P37" s="243"/>
      <c r="Q37" s="244"/>
      <c r="R37" s="243"/>
      <c r="S37" s="244"/>
      <c r="T37" s="243"/>
      <c r="U37" s="243"/>
      <c r="V37" s="243"/>
      <c r="W37" s="243"/>
      <c r="X37" s="244"/>
      <c r="Y37" s="243"/>
      <c r="Z37" s="244"/>
      <c r="AA37" s="243"/>
    </row>
    <row r="38" spans="1:27" s="18" customFormat="1" ht="15.75">
      <c r="A38" s="221" t="s">
        <v>29</v>
      </c>
      <c r="B38" s="15" t="s">
        <v>52</v>
      </c>
      <c r="C38" s="54" t="s">
        <v>28</v>
      </c>
      <c r="D38" s="17">
        <f t="shared" si="3"/>
        <v>0</v>
      </c>
      <c r="E38" s="234"/>
      <c r="F38" s="243"/>
      <c r="G38" s="243"/>
      <c r="H38" s="244">
        <f t="shared" si="2"/>
        <v>0</v>
      </c>
      <c r="I38" s="245"/>
      <c r="J38" s="245"/>
      <c r="K38" s="245"/>
      <c r="L38" s="245"/>
      <c r="M38" s="245"/>
      <c r="N38" s="244"/>
      <c r="O38" s="244"/>
      <c r="P38" s="243"/>
      <c r="Q38" s="244"/>
      <c r="R38" s="243"/>
      <c r="S38" s="244"/>
      <c r="T38" s="243"/>
      <c r="U38" s="243"/>
      <c r="V38" s="243"/>
      <c r="W38" s="243"/>
      <c r="X38" s="244"/>
      <c r="Y38" s="243"/>
      <c r="Z38" s="244"/>
      <c r="AA38" s="243"/>
    </row>
    <row r="39" spans="1:27" s="18" customFormat="1" ht="16.5" thickBot="1">
      <c r="A39" s="221"/>
      <c r="B39" s="55" t="s">
        <v>51</v>
      </c>
      <c r="C39" s="56" t="s">
        <v>11</v>
      </c>
      <c r="D39" s="17">
        <f t="shared" si="3"/>
        <v>0</v>
      </c>
      <c r="E39" s="233"/>
      <c r="F39" s="243"/>
      <c r="G39" s="243"/>
      <c r="H39" s="244">
        <f t="shared" si="2"/>
        <v>0</v>
      </c>
      <c r="I39" s="245"/>
      <c r="J39" s="245"/>
      <c r="K39" s="245"/>
      <c r="L39" s="245"/>
      <c r="M39" s="245"/>
      <c r="N39" s="244"/>
      <c r="O39" s="244"/>
      <c r="P39" s="243"/>
      <c r="Q39" s="244"/>
      <c r="R39" s="243"/>
      <c r="S39" s="244"/>
      <c r="T39" s="243"/>
      <c r="U39" s="243"/>
      <c r="V39" s="243"/>
      <c r="W39" s="243"/>
      <c r="X39" s="244"/>
      <c r="Y39" s="243"/>
      <c r="Z39" s="244"/>
      <c r="AA39" s="243"/>
    </row>
    <row r="40" spans="1:27" s="18" customFormat="1" ht="15.75">
      <c r="A40" s="221" t="s">
        <v>31</v>
      </c>
      <c r="B40" s="40" t="s">
        <v>65</v>
      </c>
      <c r="C40" s="41" t="s">
        <v>17</v>
      </c>
      <c r="D40" s="17">
        <f t="shared" si="3"/>
        <v>0</v>
      </c>
      <c r="E40" s="234"/>
      <c r="F40" s="243"/>
      <c r="G40" s="243"/>
      <c r="H40" s="244">
        <f t="shared" si="2"/>
        <v>0</v>
      </c>
      <c r="I40" s="245"/>
      <c r="J40" s="245"/>
      <c r="K40" s="245"/>
      <c r="L40" s="245"/>
      <c r="M40" s="245"/>
      <c r="N40" s="244"/>
      <c r="O40" s="244"/>
      <c r="P40" s="243"/>
      <c r="Q40" s="244"/>
      <c r="R40" s="243"/>
      <c r="S40" s="244"/>
      <c r="T40" s="243"/>
      <c r="U40" s="243"/>
      <c r="V40" s="243"/>
      <c r="W40" s="243"/>
      <c r="X40" s="244"/>
      <c r="Y40" s="243"/>
      <c r="Z40" s="244"/>
      <c r="AA40" s="243"/>
    </row>
    <row r="41" spans="1:27" s="18" customFormat="1" ht="16.5" thickBot="1">
      <c r="A41" s="221"/>
      <c r="B41" s="52"/>
      <c r="C41" s="56" t="s">
        <v>11</v>
      </c>
      <c r="D41" s="17">
        <f t="shared" si="3"/>
        <v>0</v>
      </c>
      <c r="E41" s="233"/>
      <c r="F41" s="243"/>
      <c r="G41" s="243"/>
      <c r="H41" s="244">
        <f t="shared" si="2"/>
        <v>0</v>
      </c>
      <c r="I41" s="245"/>
      <c r="J41" s="245"/>
      <c r="K41" s="245"/>
      <c r="L41" s="245"/>
      <c r="M41" s="245"/>
      <c r="N41" s="244"/>
      <c r="O41" s="244"/>
      <c r="P41" s="243"/>
      <c r="Q41" s="244"/>
      <c r="R41" s="243"/>
      <c r="S41" s="244"/>
      <c r="T41" s="243"/>
      <c r="U41" s="243"/>
      <c r="V41" s="243"/>
      <c r="W41" s="243"/>
      <c r="X41" s="244"/>
      <c r="Y41" s="243"/>
      <c r="Z41" s="244"/>
      <c r="AA41" s="243"/>
    </row>
    <row r="42" spans="1:27" s="18" customFormat="1" ht="15.75">
      <c r="A42" s="221" t="s">
        <v>32</v>
      </c>
      <c r="B42" s="40" t="s">
        <v>78</v>
      </c>
      <c r="C42" s="41" t="s">
        <v>28</v>
      </c>
      <c r="D42" s="17">
        <f t="shared" si="3"/>
        <v>1</v>
      </c>
      <c r="E42" s="234"/>
      <c r="F42" s="243"/>
      <c r="G42" s="243"/>
      <c r="H42" s="244">
        <f t="shared" si="2"/>
        <v>1</v>
      </c>
      <c r="I42" s="245"/>
      <c r="J42" s="245">
        <v>1</v>
      </c>
      <c r="K42" s="245"/>
      <c r="L42" s="245"/>
      <c r="M42" s="245"/>
      <c r="N42" s="244"/>
      <c r="O42" s="244"/>
      <c r="P42" s="243"/>
      <c r="Q42" s="244"/>
      <c r="R42" s="243"/>
      <c r="S42" s="244"/>
      <c r="T42" s="243"/>
      <c r="U42" s="243"/>
      <c r="V42" s="243"/>
      <c r="W42" s="243"/>
      <c r="X42" s="244"/>
      <c r="Y42" s="243"/>
      <c r="Z42" s="244"/>
      <c r="AA42" s="243"/>
    </row>
    <row r="43" spans="1:27" s="18" customFormat="1" ht="16.5" thickBot="1">
      <c r="A43" s="221"/>
      <c r="B43" s="57" t="s">
        <v>79</v>
      </c>
      <c r="C43" s="44" t="s">
        <v>11</v>
      </c>
      <c r="D43" s="17">
        <f t="shared" si="3"/>
        <v>1.518</v>
      </c>
      <c r="E43" s="233"/>
      <c r="F43" s="243"/>
      <c r="G43" s="243"/>
      <c r="H43" s="244">
        <f t="shared" si="2"/>
        <v>1.518</v>
      </c>
      <c r="I43" s="245"/>
      <c r="J43" s="245">
        <v>1.518</v>
      </c>
      <c r="K43" s="245"/>
      <c r="L43" s="245"/>
      <c r="M43" s="245"/>
      <c r="N43" s="244"/>
      <c r="O43" s="244"/>
      <c r="P43" s="243"/>
      <c r="Q43" s="244"/>
      <c r="R43" s="243"/>
      <c r="S43" s="244"/>
      <c r="T43" s="243"/>
      <c r="U43" s="243"/>
      <c r="V43" s="243"/>
      <c r="W43" s="243"/>
      <c r="X43" s="244"/>
      <c r="Y43" s="243"/>
      <c r="Z43" s="244"/>
      <c r="AA43" s="243"/>
    </row>
    <row r="44" spans="1:27" s="18" customFormat="1" ht="15.75">
      <c r="A44" s="221" t="s">
        <v>34</v>
      </c>
      <c r="B44" s="40" t="s">
        <v>103</v>
      </c>
      <c r="C44" s="41" t="s">
        <v>28</v>
      </c>
      <c r="D44" s="17">
        <f t="shared" si="3"/>
        <v>0</v>
      </c>
      <c r="E44" s="234"/>
      <c r="F44" s="243"/>
      <c r="G44" s="243"/>
      <c r="H44" s="244">
        <f t="shared" si="2"/>
        <v>0</v>
      </c>
      <c r="I44" s="245"/>
      <c r="J44" s="245"/>
      <c r="K44" s="245"/>
      <c r="L44" s="245"/>
      <c r="M44" s="245"/>
      <c r="N44" s="244"/>
      <c r="O44" s="244"/>
      <c r="P44" s="243"/>
      <c r="Q44" s="244"/>
      <c r="R44" s="243"/>
      <c r="S44" s="244"/>
      <c r="T44" s="243"/>
      <c r="U44" s="243"/>
      <c r="V44" s="243"/>
      <c r="W44" s="243"/>
      <c r="X44" s="244"/>
      <c r="Y44" s="243"/>
      <c r="Z44" s="244"/>
      <c r="AA44" s="243"/>
    </row>
    <row r="45" spans="1:27" s="18" customFormat="1" ht="16.5" thickBot="1">
      <c r="A45" s="221"/>
      <c r="B45" s="26"/>
      <c r="C45" s="44" t="s">
        <v>11</v>
      </c>
      <c r="D45" s="17">
        <f t="shared" si="3"/>
        <v>0</v>
      </c>
      <c r="E45" s="233"/>
      <c r="F45" s="243"/>
      <c r="G45" s="243"/>
      <c r="H45" s="244">
        <f t="shared" si="2"/>
        <v>0</v>
      </c>
      <c r="I45" s="245"/>
      <c r="J45" s="245"/>
      <c r="K45" s="245"/>
      <c r="L45" s="245"/>
      <c r="M45" s="245"/>
      <c r="N45" s="244"/>
      <c r="O45" s="244"/>
      <c r="P45" s="243"/>
      <c r="Q45" s="244"/>
      <c r="R45" s="243"/>
      <c r="S45" s="244"/>
      <c r="T45" s="243"/>
      <c r="U45" s="243"/>
      <c r="V45" s="243"/>
      <c r="W45" s="243"/>
      <c r="X45" s="244"/>
      <c r="Y45" s="243"/>
      <c r="Z45" s="244"/>
      <c r="AA45" s="243"/>
    </row>
    <row r="46" spans="1:27" s="18" customFormat="1" ht="15.75">
      <c r="A46" s="221" t="s">
        <v>35</v>
      </c>
      <c r="B46" s="40" t="s">
        <v>76</v>
      </c>
      <c r="C46" s="41" t="s">
        <v>28</v>
      </c>
      <c r="D46" s="17">
        <f t="shared" si="3"/>
        <v>133</v>
      </c>
      <c r="E46" s="234"/>
      <c r="F46" s="243"/>
      <c r="G46" s="243"/>
      <c r="H46" s="244">
        <f t="shared" si="2"/>
        <v>133</v>
      </c>
      <c r="I46" s="245"/>
      <c r="J46" s="245">
        <v>133</v>
      </c>
      <c r="K46" s="245"/>
      <c r="L46" s="245"/>
      <c r="M46" s="245"/>
      <c r="N46" s="244"/>
      <c r="O46" s="244"/>
      <c r="P46" s="243"/>
      <c r="Q46" s="244"/>
      <c r="R46" s="243"/>
      <c r="S46" s="244"/>
      <c r="T46" s="243"/>
      <c r="U46" s="243"/>
      <c r="V46" s="243"/>
      <c r="W46" s="243"/>
      <c r="X46" s="244"/>
      <c r="Y46" s="243"/>
      <c r="Z46" s="244"/>
      <c r="AA46" s="243"/>
    </row>
    <row r="47" spans="1:27" s="18" customFormat="1" ht="16.5" thickBot="1">
      <c r="A47" s="221"/>
      <c r="B47" s="53" t="s">
        <v>30</v>
      </c>
      <c r="C47" s="44" t="s">
        <v>11</v>
      </c>
      <c r="D47" s="17">
        <f t="shared" si="3"/>
        <v>158.62</v>
      </c>
      <c r="E47" s="233"/>
      <c r="F47" s="243"/>
      <c r="G47" s="243"/>
      <c r="H47" s="244">
        <f t="shared" si="2"/>
        <v>158.62</v>
      </c>
      <c r="I47" s="245"/>
      <c r="J47" s="245">
        <v>158.62</v>
      </c>
      <c r="K47" s="245"/>
      <c r="L47" s="245"/>
      <c r="M47" s="245"/>
      <c r="N47" s="244"/>
      <c r="O47" s="244"/>
      <c r="P47" s="243"/>
      <c r="Q47" s="244"/>
      <c r="R47" s="243"/>
      <c r="S47" s="244"/>
      <c r="T47" s="243"/>
      <c r="U47" s="243"/>
      <c r="V47" s="243"/>
      <c r="W47" s="243"/>
      <c r="X47" s="244"/>
      <c r="Y47" s="243"/>
      <c r="Z47" s="244"/>
      <c r="AA47" s="243"/>
    </row>
    <row r="48" spans="1:27" s="18" customFormat="1" ht="15.75">
      <c r="A48" s="221" t="s">
        <v>36</v>
      </c>
      <c r="B48" s="34" t="s">
        <v>77</v>
      </c>
      <c r="C48" s="58" t="s">
        <v>9</v>
      </c>
      <c r="D48" s="17">
        <f t="shared" si="3"/>
        <v>0</v>
      </c>
      <c r="E48" s="234"/>
      <c r="F48" s="243"/>
      <c r="G48" s="243"/>
      <c r="H48" s="244">
        <f t="shared" si="2"/>
        <v>0</v>
      </c>
      <c r="I48" s="245"/>
      <c r="J48" s="245"/>
      <c r="K48" s="245"/>
      <c r="L48" s="245"/>
      <c r="M48" s="245"/>
      <c r="N48" s="244"/>
      <c r="O48" s="244"/>
      <c r="P48" s="243"/>
      <c r="Q48" s="244"/>
      <c r="R48" s="243"/>
      <c r="S48" s="244"/>
      <c r="T48" s="243"/>
      <c r="U48" s="243"/>
      <c r="V48" s="243"/>
      <c r="W48" s="243"/>
      <c r="X48" s="244"/>
      <c r="Y48" s="243"/>
      <c r="Z48" s="244"/>
      <c r="AA48" s="243"/>
    </row>
    <row r="49" spans="1:27" s="18" customFormat="1" ht="16.5" thickBot="1">
      <c r="A49" s="221"/>
      <c r="B49" s="55" t="s">
        <v>104</v>
      </c>
      <c r="C49" s="59" t="s">
        <v>40</v>
      </c>
      <c r="D49" s="17">
        <f t="shared" si="3"/>
        <v>0</v>
      </c>
      <c r="E49" s="233"/>
      <c r="F49" s="243"/>
      <c r="G49" s="243"/>
      <c r="H49" s="244">
        <f t="shared" si="2"/>
        <v>0</v>
      </c>
      <c r="I49" s="245"/>
      <c r="J49" s="245"/>
      <c r="K49" s="245"/>
      <c r="L49" s="245"/>
      <c r="M49" s="245"/>
      <c r="N49" s="244"/>
      <c r="O49" s="244"/>
      <c r="P49" s="243"/>
      <c r="Q49" s="244"/>
      <c r="R49" s="243"/>
      <c r="S49" s="244"/>
      <c r="T49" s="243"/>
      <c r="U49" s="243"/>
      <c r="V49" s="243"/>
      <c r="W49" s="243"/>
      <c r="X49" s="244"/>
      <c r="Y49" s="243"/>
      <c r="Z49" s="244"/>
      <c r="AA49" s="243"/>
    </row>
    <row r="50" spans="1:27" s="18" customFormat="1" ht="15.75">
      <c r="A50" s="221" t="s">
        <v>37</v>
      </c>
      <c r="B50" s="40" t="s">
        <v>80</v>
      </c>
      <c r="C50" s="41" t="s">
        <v>9</v>
      </c>
      <c r="D50" s="17">
        <f t="shared" si="3"/>
        <v>0</v>
      </c>
      <c r="E50" s="234"/>
      <c r="F50" s="243"/>
      <c r="G50" s="243"/>
      <c r="H50" s="244">
        <f t="shared" si="2"/>
        <v>0</v>
      </c>
      <c r="I50" s="245"/>
      <c r="J50" s="245"/>
      <c r="K50" s="245"/>
      <c r="L50" s="245"/>
      <c r="M50" s="245"/>
      <c r="N50" s="244"/>
      <c r="O50" s="244"/>
      <c r="P50" s="243"/>
      <c r="Q50" s="244"/>
      <c r="R50" s="243"/>
      <c r="S50" s="244"/>
      <c r="T50" s="243"/>
      <c r="U50" s="243"/>
      <c r="V50" s="243"/>
      <c r="W50" s="243"/>
      <c r="X50" s="244"/>
      <c r="Y50" s="243"/>
      <c r="Z50" s="244"/>
      <c r="AA50" s="243"/>
    </row>
    <row r="51" spans="1:27" s="18" customFormat="1" ht="16.5" thickBot="1">
      <c r="A51" s="221"/>
      <c r="B51" s="55" t="s">
        <v>81</v>
      </c>
      <c r="C51" s="56" t="s">
        <v>11</v>
      </c>
      <c r="D51" s="17">
        <f t="shared" si="3"/>
        <v>0</v>
      </c>
      <c r="E51" s="233"/>
      <c r="F51" s="243"/>
      <c r="G51" s="243"/>
      <c r="H51" s="246">
        <f t="shared" si="2"/>
        <v>0</v>
      </c>
      <c r="I51" s="245"/>
      <c r="J51" s="245"/>
      <c r="K51" s="245"/>
      <c r="L51" s="245"/>
      <c r="M51" s="245"/>
      <c r="N51" s="244"/>
      <c r="O51" s="244"/>
      <c r="P51" s="243"/>
      <c r="Q51" s="244"/>
      <c r="R51" s="243"/>
      <c r="S51" s="244"/>
      <c r="T51" s="243"/>
      <c r="U51" s="243"/>
      <c r="V51" s="243"/>
      <c r="W51" s="243"/>
      <c r="X51" s="244"/>
      <c r="Y51" s="243"/>
      <c r="Z51" s="244"/>
      <c r="AA51" s="243"/>
    </row>
    <row r="52" spans="1:27" ht="15.75">
      <c r="A52" s="226" t="s">
        <v>50</v>
      </c>
      <c r="B52" s="61" t="s">
        <v>135</v>
      </c>
      <c r="C52" s="62" t="s">
        <v>28</v>
      </c>
      <c r="D52" s="17">
        <f t="shared" si="3"/>
        <v>0</v>
      </c>
      <c r="E52" s="234"/>
      <c r="F52" s="247"/>
      <c r="G52" s="243"/>
      <c r="H52" s="244">
        <f t="shared" si="2"/>
        <v>0</v>
      </c>
      <c r="I52" s="257"/>
      <c r="J52" s="257"/>
      <c r="K52" s="257"/>
      <c r="L52" s="257"/>
      <c r="M52" s="257"/>
      <c r="N52" s="248"/>
      <c r="O52" s="248"/>
      <c r="P52" s="247"/>
      <c r="Q52" s="248"/>
      <c r="R52" s="247"/>
      <c r="S52" s="248"/>
      <c r="T52" s="247"/>
      <c r="U52" s="247"/>
      <c r="V52" s="247"/>
      <c r="W52" s="247"/>
      <c r="X52" s="248"/>
      <c r="Y52" s="247"/>
      <c r="Z52" s="248"/>
      <c r="AA52" s="247"/>
    </row>
    <row r="53" spans="1:27" ht="16.5" thickBot="1">
      <c r="A53" s="226"/>
      <c r="B53" s="66" t="s">
        <v>136</v>
      </c>
      <c r="C53" s="67" t="s">
        <v>11</v>
      </c>
      <c r="D53" s="17">
        <f t="shared" si="3"/>
        <v>0</v>
      </c>
      <c r="E53" s="233"/>
      <c r="F53" s="247"/>
      <c r="G53" s="243"/>
      <c r="H53" s="244">
        <f t="shared" si="2"/>
        <v>0</v>
      </c>
      <c r="I53" s="257"/>
      <c r="J53" s="257"/>
      <c r="K53" s="257"/>
      <c r="L53" s="257"/>
      <c r="M53" s="257"/>
      <c r="N53" s="248"/>
      <c r="O53" s="248"/>
      <c r="P53" s="247"/>
      <c r="Q53" s="248"/>
      <c r="R53" s="247"/>
      <c r="S53" s="248"/>
      <c r="T53" s="247"/>
      <c r="U53" s="247"/>
      <c r="V53" s="247"/>
      <c r="W53" s="247"/>
      <c r="X53" s="248"/>
      <c r="Y53" s="247"/>
      <c r="Z53" s="248"/>
      <c r="AA53" s="247"/>
    </row>
    <row r="54" spans="1:27" s="18" customFormat="1" ht="15.75">
      <c r="A54" s="221" t="s">
        <v>150</v>
      </c>
      <c r="B54" s="15" t="s">
        <v>67</v>
      </c>
      <c r="C54" s="54" t="s">
        <v>9</v>
      </c>
      <c r="D54" s="17">
        <f t="shared" si="3"/>
        <v>0</v>
      </c>
      <c r="E54" s="234"/>
      <c r="F54" s="243"/>
      <c r="G54" s="243"/>
      <c r="H54" s="244">
        <f t="shared" si="2"/>
        <v>0</v>
      </c>
      <c r="I54" s="245"/>
      <c r="J54" s="245"/>
      <c r="K54" s="245"/>
      <c r="L54" s="245"/>
      <c r="M54" s="245"/>
      <c r="N54" s="244"/>
      <c r="O54" s="244"/>
      <c r="P54" s="243"/>
      <c r="Q54" s="244"/>
      <c r="R54" s="243"/>
      <c r="S54" s="244"/>
      <c r="T54" s="243"/>
      <c r="U54" s="243"/>
      <c r="V54" s="243"/>
      <c r="W54" s="243"/>
      <c r="X54" s="244"/>
      <c r="Y54" s="243"/>
      <c r="Z54" s="244"/>
      <c r="AA54" s="243"/>
    </row>
    <row r="55" spans="1:27" s="18" customFormat="1" ht="16.5" thickBot="1">
      <c r="A55" s="221"/>
      <c r="B55" s="26"/>
      <c r="C55" s="44" t="s">
        <v>11</v>
      </c>
      <c r="D55" s="17">
        <f t="shared" si="3"/>
        <v>0</v>
      </c>
      <c r="E55" s="233"/>
      <c r="F55" s="243"/>
      <c r="G55" s="243"/>
      <c r="H55" s="244">
        <f t="shared" si="2"/>
        <v>0</v>
      </c>
      <c r="I55" s="245"/>
      <c r="J55" s="245"/>
      <c r="K55" s="245"/>
      <c r="L55" s="245"/>
      <c r="M55" s="245"/>
      <c r="N55" s="244"/>
      <c r="O55" s="244"/>
      <c r="P55" s="243"/>
      <c r="Q55" s="244"/>
      <c r="R55" s="243"/>
      <c r="S55" s="244"/>
      <c r="T55" s="243"/>
      <c r="U55" s="243"/>
      <c r="V55" s="243"/>
      <c r="W55" s="243"/>
      <c r="X55" s="244"/>
      <c r="Y55" s="243"/>
      <c r="Z55" s="244"/>
      <c r="AA55" s="243"/>
    </row>
    <row r="56" spans="1:27" s="18" customFormat="1" ht="15.75">
      <c r="A56" s="221" t="s">
        <v>39</v>
      </c>
      <c r="B56" s="40" t="s">
        <v>151</v>
      </c>
      <c r="C56" s="41" t="s">
        <v>28</v>
      </c>
      <c r="D56" s="17">
        <f t="shared" si="3"/>
        <v>0</v>
      </c>
      <c r="E56" s="234"/>
      <c r="F56" s="243"/>
      <c r="G56" s="243"/>
      <c r="H56" s="244">
        <f t="shared" si="2"/>
        <v>0</v>
      </c>
      <c r="I56" s="245"/>
      <c r="J56" s="245"/>
      <c r="K56" s="245"/>
      <c r="L56" s="245"/>
      <c r="M56" s="245"/>
      <c r="N56" s="244"/>
      <c r="O56" s="244"/>
      <c r="P56" s="243"/>
      <c r="Q56" s="244"/>
      <c r="R56" s="243"/>
      <c r="S56" s="244"/>
      <c r="T56" s="243"/>
      <c r="U56" s="243"/>
      <c r="V56" s="243"/>
      <c r="W56" s="243"/>
      <c r="X56" s="244"/>
      <c r="Y56" s="243"/>
      <c r="Z56" s="244"/>
      <c r="AA56" s="243"/>
    </row>
    <row r="57" spans="1:27" s="18" customFormat="1" ht="16.5" thickBot="1">
      <c r="A57" s="221"/>
      <c r="B57" s="70"/>
      <c r="C57" s="71" t="s">
        <v>11</v>
      </c>
      <c r="D57" s="17">
        <f t="shared" si="3"/>
        <v>0</v>
      </c>
      <c r="E57" s="234"/>
      <c r="F57" s="243"/>
      <c r="G57" s="243"/>
      <c r="H57" s="244">
        <f t="shared" si="2"/>
        <v>0</v>
      </c>
      <c r="I57" s="245"/>
      <c r="J57" s="245"/>
      <c r="K57" s="245"/>
      <c r="L57" s="245"/>
      <c r="M57" s="245"/>
      <c r="N57" s="244"/>
      <c r="O57" s="244"/>
      <c r="P57" s="243"/>
      <c r="Q57" s="244"/>
      <c r="R57" s="243"/>
      <c r="S57" s="244"/>
      <c r="T57" s="243"/>
      <c r="U57" s="243"/>
      <c r="V57" s="243"/>
      <c r="W57" s="243"/>
      <c r="X57" s="244"/>
      <c r="Y57" s="243"/>
      <c r="Z57" s="244"/>
      <c r="AA57" s="243"/>
    </row>
    <row r="58" spans="1:27" s="18" customFormat="1" ht="17.25" thickBot="1" thickTop="1">
      <c r="A58" s="227" t="s">
        <v>74</v>
      </c>
      <c r="B58" s="73" t="s">
        <v>75</v>
      </c>
      <c r="C58" s="74" t="s">
        <v>11</v>
      </c>
      <c r="D58" s="75">
        <f t="shared" si="3"/>
        <v>359.52200000000005</v>
      </c>
      <c r="E58" s="237"/>
      <c r="F58" s="249"/>
      <c r="G58" s="249"/>
      <c r="H58" s="249">
        <f>H60+H70+H72</f>
        <v>359.52200000000005</v>
      </c>
      <c r="I58" s="688">
        <f>I60+I70+I72</f>
        <v>0</v>
      </c>
      <c r="J58" s="688">
        <f>J60+J70+J72</f>
        <v>359.52200000000005</v>
      </c>
      <c r="K58" s="688"/>
      <c r="L58" s="688"/>
      <c r="M58" s="688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</row>
    <row r="59" spans="1:27" s="18" customFormat="1" ht="16.5" thickTop="1">
      <c r="A59" s="221" t="s">
        <v>41</v>
      </c>
      <c r="B59" s="15" t="s">
        <v>93</v>
      </c>
      <c r="C59" s="16" t="s">
        <v>17</v>
      </c>
      <c r="D59" s="17">
        <f t="shared" si="3"/>
        <v>0.07500000000000001</v>
      </c>
      <c r="E59" s="234"/>
      <c r="F59" s="250"/>
      <c r="G59" s="250"/>
      <c r="H59" s="250">
        <f aca="true" t="shared" si="4" ref="H59:J60">H61+H63+H65+H67</f>
        <v>0.07500000000000001</v>
      </c>
      <c r="I59" s="245">
        <f t="shared" si="4"/>
        <v>0</v>
      </c>
      <c r="J59" s="245">
        <f t="shared" si="4"/>
        <v>0.07500000000000001</v>
      </c>
      <c r="K59" s="245"/>
      <c r="L59" s="245"/>
      <c r="M59" s="245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</row>
    <row r="60" spans="1:27" s="18" customFormat="1" ht="15.75">
      <c r="A60" s="221"/>
      <c r="B60" s="15" t="s">
        <v>46</v>
      </c>
      <c r="C60" s="20" t="s">
        <v>11</v>
      </c>
      <c r="D60" s="17">
        <f t="shared" si="3"/>
        <v>89.318</v>
      </c>
      <c r="E60" s="238"/>
      <c r="F60" s="251"/>
      <c r="G60" s="250"/>
      <c r="H60" s="250">
        <f t="shared" si="4"/>
        <v>89.318</v>
      </c>
      <c r="I60" s="245">
        <f t="shared" si="4"/>
        <v>0</v>
      </c>
      <c r="J60" s="245">
        <f t="shared" si="4"/>
        <v>89.318</v>
      </c>
      <c r="K60" s="245"/>
      <c r="L60" s="245"/>
      <c r="M60" s="245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</row>
    <row r="61" spans="1:27" s="18" customFormat="1" ht="15.75">
      <c r="A61" s="221" t="s">
        <v>141</v>
      </c>
      <c r="B61" s="19" t="s">
        <v>19</v>
      </c>
      <c r="C61" s="20" t="s">
        <v>20</v>
      </c>
      <c r="D61" s="17">
        <f t="shared" si="3"/>
        <v>0.0025</v>
      </c>
      <c r="E61" s="234"/>
      <c r="F61" s="243"/>
      <c r="G61" s="243"/>
      <c r="H61" s="244">
        <f aca="true" t="shared" si="5" ref="H61:H72">I61+J61</f>
        <v>0.0025</v>
      </c>
      <c r="I61" s="245"/>
      <c r="J61" s="245">
        <v>0.0025</v>
      </c>
      <c r="K61" s="245"/>
      <c r="L61" s="245"/>
      <c r="M61" s="245"/>
      <c r="N61" s="244"/>
      <c r="O61" s="244"/>
      <c r="P61" s="243"/>
      <c r="Q61" s="244"/>
      <c r="R61" s="243"/>
      <c r="S61" s="244"/>
      <c r="T61" s="243"/>
      <c r="U61" s="243"/>
      <c r="V61" s="243"/>
      <c r="W61" s="243"/>
      <c r="X61" s="244"/>
      <c r="Y61" s="243"/>
      <c r="Z61" s="244"/>
      <c r="AA61" s="243"/>
    </row>
    <row r="62" spans="1:27" s="18" customFormat="1" ht="15.75">
      <c r="A62" s="221"/>
      <c r="B62" s="19"/>
      <c r="C62" s="20" t="s">
        <v>11</v>
      </c>
      <c r="D62" s="17">
        <f t="shared" si="3"/>
        <v>2.558</v>
      </c>
      <c r="E62" s="234"/>
      <c r="F62" s="243"/>
      <c r="G62" s="243"/>
      <c r="H62" s="244">
        <f t="shared" si="5"/>
        <v>2.558</v>
      </c>
      <c r="I62" s="245"/>
      <c r="J62" s="245">
        <v>2.558</v>
      </c>
      <c r="K62" s="245"/>
      <c r="L62" s="245"/>
      <c r="M62" s="245"/>
      <c r="N62" s="244"/>
      <c r="O62" s="244"/>
      <c r="P62" s="243"/>
      <c r="Q62" s="244"/>
      <c r="R62" s="243"/>
      <c r="S62" s="244"/>
      <c r="T62" s="243"/>
      <c r="U62" s="243"/>
      <c r="V62" s="243"/>
      <c r="W62" s="243"/>
      <c r="X62" s="244"/>
      <c r="Y62" s="243"/>
      <c r="Z62" s="244"/>
      <c r="AA62" s="243"/>
    </row>
    <row r="63" spans="1:27" s="18" customFormat="1" ht="15.75">
      <c r="A63" s="221" t="s">
        <v>142</v>
      </c>
      <c r="B63" s="19" t="s">
        <v>21</v>
      </c>
      <c r="C63" s="20" t="s">
        <v>17</v>
      </c>
      <c r="D63" s="17">
        <f t="shared" si="3"/>
        <v>0.033</v>
      </c>
      <c r="E63" s="234"/>
      <c r="F63" s="243"/>
      <c r="G63" s="243"/>
      <c r="H63" s="244">
        <f t="shared" si="5"/>
        <v>0.033</v>
      </c>
      <c r="I63" s="245"/>
      <c r="J63" s="245">
        <v>0.033</v>
      </c>
      <c r="K63" s="245"/>
      <c r="L63" s="245"/>
      <c r="M63" s="245"/>
      <c r="N63" s="244"/>
      <c r="O63" s="244"/>
      <c r="P63" s="243"/>
      <c r="Q63" s="244"/>
      <c r="R63" s="243"/>
      <c r="S63" s="244"/>
      <c r="T63" s="243"/>
      <c r="U63" s="243"/>
      <c r="V63" s="243"/>
      <c r="W63" s="243"/>
      <c r="X63" s="244"/>
      <c r="Y63" s="243"/>
      <c r="Z63" s="244"/>
      <c r="AA63" s="243"/>
    </row>
    <row r="64" spans="1:27" s="18" customFormat="1" ht="15.75">
      <c r="A64" s="221"/>
      <c r="B64" s="19"/>
      <c r="C64" s="20" t="s">
        <v>11</v>
      </c>
      <c r="D64" s="17">
        <f t="shared" si="3"/>
        <v>38.485</v>
      </c>
      <c r="E64" s="234"/>
      <c r="F64" s="243"/>
      <c r="G64" s="243"/>
      <c r="H64" s="244">
        <f t="shared" si="5"/>
        <v>38.485</v>
      </c>
      <c r="I64" s="245"/>
      <c r="J64" s="245">
        <v>38.485</v>
      </c>
      <c r="K64" s="245"/>
      <c r="L64" s="245"/>
      <c r="M64" s="245"/>
      <c r="N64" s="244"/>
      <c r="O64" s="244"/>
      <c r="P64" s="243"/>
      <c r="Q64" s="244"/>
      <c r="R64" s="243"/>
      <c r="S64" s="244"/>
      <c r="T64" s="243"/>
      <c r="U64" s="243"/>
      <c r="V64" s="243"/>
      <c r="W64" s="243"/>
      <c r="X64" s="244"/>
      <c r="Y64" s="243"/>
      <c r="Z64" s="244"/>
      <c r="AA64" s="243"/>
    </row>
    <row r="65" spans="1:27" s="18" customFormat="1" ht="15.75">
      <c r="A65" s="221" t="s">
        <v>143</v>
      </c>
      <c r="B65" s="19" t="s">
        <v>22</v>
      </c>
      <c r="C65" s="20" t="s">
        <v>17</v>
      </c>
      <c r="D65" s="17">
        <f t="shared" si="3"/>
        <v>0.024</v>
      </c>
      <c r="E65" s="234"/>
      <c r="F65" s="243"/>
      <c r="G65" s="243"/>
      <c r="H65" s="244">
        <f t="shared" si="5"/>
        <v>0.024</v>
      </c>
      <c r="I65" s="245"/>
      <c r="J65" s="245">
        <v>0.024</v>
      </c>
      <c r="K65" s="245"/>
      <c r="L65" s="245"/>
      <c r="M65" s="245"/>
      <c r="N65" s="244"/>
      <c r="O65" s="244"/>
      <c r="P65" s="243"/>
      <c r="Q65" s="244"/>
      <c r="R65" s="243"/>
      <c r="S65" s="244"/>
      <c r="T65" s="243"/>
      <c r="U65" s="243"/>
      <c r="V65" s="243"/>
      <c r="W65" s="243"/>
      <c r="X65" s="244"/>
      <c r="Y65" s="243"/>
      <c r="Z65" s="244"/>
      <c r="AA65" s="243"/>
    </row>
    <row r="66" spans="1:27" s="18" customFormat="1" ht="15.75">
      <c r="A66" s="221"/>
      <c r="B66" s="19"/>
      <c r="C66" s="20" t="s">
        <v>11</v>
      </c>
      <c r="D66" s="17">
        <f t="shared" si="3"/>
        <v>30.651</v>
      </c>
      <c r="E66" s="234"/>
      <c r="F66" s="243"/>
      <c r="G66" s="243"/>
      <c r="H66" s="244">
        <f t="shared" si="5"/>
        <v>30.651</v>
      </c>
      <c r="I66" s="245"/>
      <c r="J66" s="245">
        <v>30.651</v>
      </c>
      <c r="K66" s="245"/>
      <c r="L66" s="245"/>
      <c r="M66" s="245"/>
      <c r="N66" s="244"/>
      <c r="O66" s="244"/>
      <c r="P66" s="243"/>
      <c r="Q66" s="244"/>
      <c r="R66" s="243"/>
      <c r="S66" s="244"/>
      <c r="T66" s="243"/>
      <c r="U66" s="243"/>
      <c r="V66" s="243"/>
      <c r="W66" s="243"/>
      <c r="X66" s="244"/>
      <c r="Y66" s="243"/>
      <c r="Z66" s="244"/>
      <c r="AA66" s="243"/>
    </row>
    <row r="67" spans="1:27" s="18" customFormat="1" ht="15.75">
      <c r="A67" s="221" t="s">
        <v>144</v>
      </c>
      <c r="B67" s="19" t="s">
        <v>23</v>
      </c>
      <c r="C67" s="20" t="s">
        <v>17</v>
      </c>
      <c r="D67" s="17">
        <f t="shared" si="3"/>
        <v>0.0155</v>
      </c>
      <c r="E67" s="234"/>
      <c r="F67" s="243"/>
      <c r="G67" s="243"/>
      <c r="H67" s="244">
        <f t="shared" si="5"/>
        <v>0.0155</v>
      </c>
      <c r="I67" s="245"/>
      <c r="J67" s="245">
        <v>0.0155</v>
      </c>
      <c r="K67" s="245"/>
      <c r="L67" s="245"/>
      <c r="M67" s="245"/>
      <c r="N67" s="244"/>
      <c r="O67" s="244"/>
      <c r="P67" s="243"/>
      <c r="Q67" s="244"/>
      <c r="R67" s="243"/>
      <c r="S67" s="244"/>
      <c r="T67" s="243"/>
      <c r="U67" s="243"/>
      <c r="V67" s="243"/>
      <c r="W67" s="243"/>
      <c r="X67" s="244"/>
      <c r="Y67" s="243"/>
      <c r="Z67" s="244"/>
      <c r="AA67" s="243"/>
    </row>
    <row r="68" spans="1:27" s="18" customFormat="1" ht="16.5" thickBot="1">
      <c r="A68" s="221"/>
      <c r="B68" s="26"/>
      <c r="C68" s="27" t="s">
        <v>11</v>
      </c>
      <c r="D68" s="17">
        <f t="shared" si="3"/>
        <v>17.624</v>
      </c>
      <c r="E68" s="233"/>
      <c r="F68" s="243"/>
      <c r="G68" s="243"/>
      <c r="H68" s="244">
        <f t="shared" si="5"/>
        <v>17.624</v>
      </c>
      <c r="I68" s="245"/>
      <c r="J68" s="245">
        <v>17.624</v>
      </c>
      <c r="K68" s="245"/>
      <c r="L68" s="245"/>
      <c r="M68" s="245"/>
      <c r="N68" s="244"/>
      <c r="O68" s="244"/>
      <c r="P68" s="243"/>
      <c r="Q68" s="244"/>
      <c r="R68" s="243"/>
      <c r="S68" s="244"/>
      <c r="T68" s="243"/>
      <c r="U68" s="243"/>
      <c r="V68" s="243"/>
      <c r="W68" s="243"/>
      <c r="X68" s="244"/>
      <c r="Y68" s="243"/>
      <c r="Z68" s="244"/>
      <c r="AA68" s="243"/>
    </row>
    <row r="69" spans="1:27" s="18" customFormat="1" ht="15.75">
      <c r="A69" s="221" t="s">
        <v>152</v>
      </c>
      <c r="B69" s="40" t="s">
        <v>48</v>
      </c>
      <c r="C69" s="41" t="s">
        <v>28</v>
      </c>
      <c r="D69" s="17">
        <f t="shared" si="3"/>
        <v>1</v>
      </c>
      <c r="E69" s="234"/>
      <c r="F69" s="243"/>
      <c r="G69" s="243"/>
      <c r="H69" s="244">
        <f t="shared" si="5"/>
        <v>1</v>
      </c>
      <c r="I69" s="245"/>
      <c r="J69" s="245">
        <v>1</v>
      </c>
      <c r="K69" s="245"/>
      <c r="L69" s="245"/>
      <c r="M69" s="245"/>
      <c r="N69" s="244"/>
      <c r="O69" s="244"/>
      <c r="P69" s="243"/>
      <c r="Q69" s="244"/>
      <c r="R69" s="243"/>
      <c r="S69" s="244"/>
      <c r="T69" s="243"/>
      <c r="U69" s="243"/>
      <c r="V69" s="243"/>
      <c r="W69" s="243"/>
      <c r="X69" s="244"/>
      <c r="Y69" s="243"/>
      <c r="Z69" s="244"/>
      <c r="AA69" s="243"/>
    </row>
    <row r="70" spans="1:27" s="18" customFormat="1" ht="16.5" thickBot="1">
      <c r="A70" s="221"/>
      <c r="B70" s="26"/>
      <c r="C70" s="44" t="s">
        <v>11</v>
      </c>
      <c r="D70" s="17">
        <f t="shared" si="3"/>
        <v>4.95</v>
      </c>
      <c r="E70" s="233"/>
      <c r="F70" s="243"/>
      <c r="G70" s="243"/>
      <c r="H70" s="244">
        <f t="shared" si="5"/>
        <v>4.95</v>
      </c>
      <c r="I70" s="245"/>
      <c r="J70" s="245">
        <v>4.95</v>
      </c>
      <c r="K70" s="245"/>
      <c r="L70" s="245"/>
      <c r="M70" s="245"/>
      <c r="N70" s="244"/>
      <c r="O70" s="244"/>
      <c r="P70" s="243"/>
      <c r="Q70" s="244"/>
      <c r="R70" s="243"/>
      <c r="S70" s="244"/>
      <c r="T70" s="243"/>
      <c r="U70" s="243"/>
      <c r="V70" s="243"/>
      <c r="W70" s="243"/>
      <c r="X70" s="244"/>
      <c r="Y70" s="243"/>
      <c r="Z70" s="244"/>
      <c r="AA70" s="243"/>
    </row>
    <row r="71" spans="1:27" s="18" customFormat="1" ht="15.75">
      <c r="A71" s="221" t="s">
        <v>179</v>
      </c>
      <c r="B71" s="40" t="s">
        <v>105</v>
      </c>
      <c r="C71" s="41" t="s">
        <v>28</v>
      </c>
      <c r="D71" s="17">
        <f t="shared" si="3"/>
        <v>373</v>
      </c>
      <c r="E71" s="234"/>
      <c r="F71" s="243"/>
      <c r="G71" s="243"/>
      <c r="H71" s="244">
        <f t="shared" si="5"/>
        <v>373</v>
      </c>
      <c r="I71" s="245"/>
      <c r="J71" s="245">
        <v>373</v>
      </c>
      <c r="K71" s="245"/>
      <c r="L71" s="245"/>
      <c r="M71" s="245"/>
      <c r="N71" s="244"/>
      <c r="O71" s="244"/>
      <c r="P71" s="243"/>
      <c r="Q71" s="244"/>
      <c r="R71" s="243"/>
      <c r="S71" s="244"/>
      <c r="T71" s="243"/>
      <c r="U71" s="243"/>
      <c r="V71" s="243"/>
      <c r="W71" s="243"/>
      <c r="X71" s="244"/>
      <c r="Y71" s="243"/>
      <c r="Z71" s="244"/>
      <c r="AA71" s="243"/>
    </row>
    <row r="72" spans="1:27" s="18" customFormat="1" ht="16.5" thickBot="1">
      <c r="A72" s="221"/>
      <c r="B72" s="53" t="s">
        <v>115</v>
      </c>
      <c r="C72" s="44" t="s">
        <v>11</v>
      </c>
      <c r="D72" s="17">
        <f t="shared" si="3"/>
        <v>265.254</v>
      </c>
      <c r="E72" s="234"/>
      <c r="F72" s="243"/>
      <c r="G72" s="243"/>
      <c r="H72" s="244">
        <f t="shared" si="5"/>
        <v>265.254</v>
      </c>
      <c r="I72" s="245"/>
      <c r="J72" s="245">
        <v>265.254</v>
      </c>
      <c r="K72" s="245"/>
      <c r="L72" s="245"/>
      <c r="M72" s="245"/>
      <c r="N72" s="244"/>
      <c r="O72" s="244"/>
      <c r="P72" s="243"/>
      <c r="Q72" s="244"/>
      <c r="R72" s="243"/>
      <c r="S72" s="244"/>
      <c r="T72" s="243"/>
      <c r="U72" s="243"/>
      <c r="V72" s="243"/>
      <c r="W72" s="243"/>
      <c r="X72" s="244"/>
      <c r="Y72" s="243"/>
      <c r="Z72" s="244"/>
      <c r="AA72" s="243"/>
    </row>
    <row r="73" spans="1:27" ht="17.25" thickBot="1" thickTop="1">
      <c r="A73" s="229" t="s">
        <v>87</v>
      </c>
      <c r="B73" s="73" t="s">
        <v>85</v>
      </c>
      <c r="C73" s="77" t="s">
        <v>11</v>
      </c>
      <c r="D73" s="75">
        <f aca="true" t="shared" si="6" ref="D73:D79">H73</f>
        <v>198.25900000000001</v>
      </c>
      <c r="E73" s="239"/>
      <c r="F73" s="252"/>
      <c r="G73" s="252"/>
      <c r="H73" s="252">
        <f>H75+H77+H79</f>
        <v>198.25900000000001</v>
      </c>
      <c r="I73" s="687">
        <f>I75+I77+I79</f>
        <v>0</v>
      </c>
      <c r="J73" s="687">
        <f>J75+J77+J79</f>
        <v>198.25900000000001</v>
      </c>
      <c r="K73" s="687"/>
      <c r="L73" s="687"/>
      <c r="M73" s="687"/>
      <c r="N73" s="252"/>
      <c r="O73" s="252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</row>
    <row r="74" spans="1:27" ht="16.5" thickTop="1">
      <c r="A74" s="230">
        <v>21</v>
      </c>
      <c r="B74" s="79" t="s">
        <v>116</v>
      </c>
      <c r="C74" s="62" t="s">
        <v>17</v>
      </c>
      <c r="D74" s="17">
        <f t="shared" si="6"/>
        <v>0.033</v>
      </c>
      <c r="E74" s="240"/>
      <c r="F74" s="254"/>
      <c r="G74" s="231"/>
      <c r="H74" s="244">
        <f aca="true" t="shared" si="7" ref="H74:H79">I74+J74</f>
        <v>0.033</v>
      </c>
      <c r="I74" s="245"/>
      <c r="J74" s="257">
        <v>0.033</v>
      </c>
      <c r="K74" s="257"/>
      <c r="L74" s="257"/>
      <c r="M74" s="257"/>
      <c r="N74" s="244"/>
      <c r="O74" s="244"/>
      <c r="P74" s="231"/>
      <c r="Q74" s="244"/>
      <c r="R74" s="231"/>
      <c r="S74" s="244"/>
      <c r="T74" s="231"/>
      <c r="U74" s="231"/>
      <c r="V74" s="231"/>
      <c r="W74" s="231"/>
      <c r="X74" s="244"/>
      <c r="Y74" s="231"/>
      <c r="Z74" s="244"/>
      <c r="AA74" s="231"/>
    </row>
    <row r="75" spans="1:27" ht="16.5" thickBot="1">
      <c r="A75" s="231"/>
      <c r="B75" s="86" t="s">
        <v>117</v>
      </c>
      <c r="C75" s="67" t="s">
        <v>11</v>
      </c>
      <c r="D75" s="17">
        <f t="shared" si="6"/>
        <v>21.566</v>
      </c>
      <c r="E75" s="87"/>
      <c r="F75" s="255"/>
      <c r="G75" s="231"/>
      <c r="H75" s="244">
        <f t="shared" si="7"/>
        <v>21.566</v>
      </c>
      <c r="I75" s="245"/>
      <c r="J75" s="257">
        <v>21.566</v>
      </c>
      <c r="K75" s="257"/>
      <c r="L75" s="257"/>
      <c r="M75" s="257"/>
      <c r="N75" s="244"/>
      <c r="O75" s="244"/>
      <c r="P75" s="231"/>
      <c r="Q75" s="244"/>
      <c r="R75" s="231"/>
      <c r="S75" s="244"/>
      <c r="T75" s="231"/>
      <c r="U75" s="231"/>
      <c r="V75" s="231"/>
      <c r="W75" s="231"/>
      <c r="X75" s="244"/>
      <c r="Y75" s="231"/>
      <c r="Z75" s="244"/>
      <c r="AA75" s="231"/>
    </row>
    <row r="76" spans="1:27" ht="15.75">
      <c r="A76" s="230">
        <v>22</v>
      </c>
      <c r="B76" s="91" t="s">
        <v>118</v>
      </c>
      <c r="C76" s="83" t="s">
        <v>28</v>
      </c>
      <c r="D76" s="17">
        <f t="shared" si="6"/>
        <v>120</v>
      </c>
      <c r="E76" s="101"/>
      <c r="F76" s="247"/>
      <c r="G76" s="231"/>
      <c r="H76" s="244">
        <f t="shared" si="7"/>
        <v>120</v>
      </c>
      <c r="I76" s="245"/>
      <c r="J76" s="257">
        <v>120</v>
      </c>
      <c r="K76" s="257"/>
      <c r="L76" s="257"/>
      <c r="M76" s="257"/>
      <c r="N76" s="244"/>
      <c r="O76" s="244"/>
      <c r="P76" s="231"/>
      <c r="Q76" s="244"/>
      <c r="R76" s="231"/>
      <c r="S76" s="244"/>
      <c r="T76" s="231"/>
      <c r="U76" s="231"/>
      <c r="V76" s="231"/>
      <c r="W76" s="231"/>
      <c r="X76" s="244"/>
      <c r="Y76" s="231"/>
      <c r="Z76" s="244"/>
      <c r="AA76" s="231"/>
    </row>
    <row r="77" spans="1:27" ht="16.5" thickBot="1">
      <c r="A77" s="231"/>
      <c r="B77" s="94" t="s">
        <v>106</v>
      </c>
      <c r="C77" s="95" t="s">
        <v>11</v>
      </c>
      <c r="D77" s="17">
        <f t="shared" si="6"/>
        <v>115.799</v>
      </c>
      <c r="E77" s="87"/>
      <c r="F77" s="247"/>
      <c r="G77" s="231"/>
      <c r="H77" s="244">
        <f t="shared" si="7"/>
        <v>115.799</v>
      </c>
      <c r="I77" s="245"/>
      <c r="J77" s="257">
        <v>115.799</v>
      </c>
      <c r="K77" s="257"/>
      <c r="L77" s="257"/>
      <c r="M77" s="257"/>
      <c r="N77" s="244"/>
      <c r="O77" s="244"/>
      <c r="P77" s="231"/>
      <c r="Q77" s="244"/>
      <c r="R77" s="231"/>
      <c r="S77" s="244"/>
      <c r="T77" s="231"/>
      <c r="U77" s="231"/>
      <c r="V77" s="231"/>
      <c r="W77" s="231"/>
      <c r="X77" s="244"/>
      <c r="Y77" s="231"/>
      <c r="Z77" s="244"/>
      <c r="AA77" s="231"/>
    </row>
    <row r="78" spans="1:27" ht="15.75">
      <c r="A78" s="226" t="s">
        <v>111</v>
      </c>
      <c r="B78" s="100" t="s">
        <v>59</v>
      </c>
      <c r="C78" s="62" t="s">
        <v>28</v>
      </c>
      <c r="D78" s="17">
        <f t="shared" si="6"/>
        <v>28</v>
      </c>
      <c r="E78" s="101"/>
      <c r="F78" s="247"/>
      <c r="G78" s="247"/>
      <c r="H78" s="244">
        <f t="shared" si="7"/>
        <v>28</v>
      </c>
      <c r="I78" s="245"/>
      <c r="J78" s="257">
        <v>28</v>
      </c>
      <c r="K78" s="257"/>
      <c r="L78" s="257"/>
      <c r="M78" s="257"/>
      <c r="N78" s="244"/>
      <c r="O78" s="244"/>
      <c r="P78" s="247"/>
      <c r="Q78" s="244"/>
      <c r="R78" s="247"/>
      <c r="S78" s="244"/>
      <c r="T78" s="247"/>
      <c r="U78" s="247"/>
      <c r="V78" s="247"/>
      <c r="W78" s="247"/>
      <c r="X78" s="244"/>
      <c r="Y78" s="247"/>
      <c r="Z78" s="244"/>
      <c r="AA78" s="247"/>
    </row>
    <row r="79" spans="1:27" ht="16.5" thickBot="1">
      <c r="A79" s="226"/>
      <c r="B79" s="103"/>
      <c r="C79" s="104" t="s">
        <v>11</v>
      </c>
      <c r="D79" s="17">
        <f t="shared" si="6"/>
        <v>60.894</v>
      </c>
      <c r="E79" s="105"/>
      <c r="F79" s="247"/>
      <c r="G79" s="247"/>
      <c r="H79" s="244">
        <f t="shared" si="7"/>
        <v>60.894</v>
      </c>
      <c r="I79" s="245"/>
      <c r="J79" s="257">
        <v>60.894</v>
      </c>
      <c r="K79" s="257"/>
      <c r="L79" s="257"/>
      <c r="M79" s="257"/>
      <c r="N79" s="244"/>
      <c r="O79" s="244"/>
      <c r="P79" s="247"/>
      <c r="Q79" s="244"/>
      <c r="R79" s="247"/>
      <c r="S79" s="244"/>
      <c r="T79" s="247"/>
      <c r="U79" s="247"/>
      <c r="V79" s="247"/>
      <c r="W79" s="247"/>
      <c r="X79" s="244"/>
      <c r="Y79" s="247"/>
      <c r="Z79" s="244"/>
      <c r="AA79" s="247"/>
    </row>
    <row r="80" spans="1:27" ht="30" customHeight="1" thickBot="1" thickTop="1">
      <c r="A80" s="232" t="s">
        <v>89</v>
      </c>
      <c r="B80" s="107" t="s">
        <v>88</v>
      </c>
      <c r="C80" s="106" t="s">
        <v>11</v>
      </c>
      <c r="D80" s="108">
        <f>H80</f>
        <v>0</v>
      </c>
      <c r="E80" s="241"/>
      <c r="F80" s="256"/>
      <c r="G80" s="256"/>
      <c r="H80" s="256">
        <f>H81+H82</f>
        <v>0</v>
      </c>
      <c r="I80" s="694">
        <f>I81+I82</f>
        <v>0</v>
      </c>
      <c r="J80" s="694">
        <f>J81+J82</f>
        <v>0</v>
      </c>
      <c r="K80" s="694"/>
      <c r="L80" s="694"/>
      <c r="M80" s="694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</row>
    <row r="81" spans="1:27" ht="17.25" thickBot="1" thickTop="1">
      <c r="A81" s="226" t="s">
        <v>47</v>
      </c>
      <c r="B81" s="109" t="s">
        <v>160</v>
      </c>
      <c r="C81" s="110" t="s">
        <v>11</v>
      </c>
      <c r="D81" s="111">
        <f>H81</f>
        <v>0</v>
      </c>
      <c r="E81" s="112"/>
      <c r="F81" s="247"/>
      <c r="G81" s="247"/>
      <c r="H81" s="248">
        <f>I81+J81</f>
        <v>0</v>
      </c>
      <c r="I81" s="257"/>
      <c r="J81" s="257"/>
      <c r="K81" s="257"/>
      <c r="L81" s="257"/>
      <c r="M81" s="257"/>
      <c r="N81" s="248"/>
      <c r="O81" s="248"/>
      <c r="P81" s="247"/>
      <c r="Q81" s="248"/>
      <c r="R81" s="247"/>
      <c r="S81" s="248"/>
      <c r="T81" s="247"/>
      <c r="U81" s="247"/>
      <c r="V81" s="247"/>
      <c r="W81" s="247"/>
      <c r="X81" s="248"/>
      <c r="Y81" s="247"/>
      <c r="Z81" s="248"/>
      <c r="AA81" s="247"/>
    </row>
    <row r="82" spans="1:27" ht="17.25" thickBot="1" thickTop="1">
      <c r="A82" s="226" t="s">
        <v>153</v>
      </c>
      <c r="B82" s="109" t="s">
        <v>161</v>
      </c>
      <c r="C82" s="118" t="s">
        <v>11</v>
      </c>
      <c r="D82" s="111">
        <f>H82</f>
        <v>0</v>
      </c>
      <c r="E82" s="112"/>
      <c r="F82" s="247"/>
      <c r="G82" s="247"/>
      <c r="H82" s="248">
        <f>I82+J82</f>
        <v>0</v>
      </c>
      <c r="I82" s="257"/>
      <c r="J82" s="257"/>
      <c r="K82" s="257"/>
      <c r="L82" s="257"/>
      <c r="M82" s="257"/>
      <c r="N82" s="248"/>
      <c r="O82" s="248"/>
      <c r="P82" s="247"/>
      <c r="Q82" s="248"/>
      <c r="R82" s="247"/>
      <c r="S82" s="248"/>
      <c r="T82" s="247"/>
      <c r="U82" s="247"/>
      <c r="V82" s="247"/>
      <c r="W82" s="247"/>
      <c r="X82" s="248"/>
      <c r="Y82" s="247"/>
      <c r="Z82" s="248"/>
      <c r="AA82" s="247"/>
    </row>
    <row r="83" spans="1:27" ht="17.25" thickBot="1" thickTop="1">
      <c r="A83" s="226" t="s">
        <v>180</v>
      </c>
      <c r="B83" s="109" t="s">
        <v>121</v>
      </c>
      <c r="C83" s="118" t="s">
        <v>11</v>
      </c>
      <c r="D83" s="111">
        <f>H83</f>
        <v>479.231</v>
      </c>
      <c r="E83" s="112"/>
      <c r="F83" s="247"/>
      <c r="G83" s="247"/>
      <c r="H83" s="248">
        <f>I83+J83</f>
        <v>479.231</v>
      </c>
      <c r="I83" s="257">
        <v>47.617</v>
      </c>
      <c r="J83" s="257">
        <v>431.614</v>
      </c>
      <c r="K83" s="257">
        <v>-16.199</v>
      </c>
      <c r="L83" s="257"/>
      <c r="M83" s="257">
        <v>-16.199</v>
      </c>
      <c r="N83" s="248"/>
      <c r="O83" s="248"/>
      <c r="P83" s="247"/>
      <c r="Q83" s="248"/>
      <c r="R83" s="247"/>
      <c r="S83" s="248"/>
      <c r="T83" s="247"/>
      <c r="U83" s="247"/>
      <c r="V83" s="247"/>
      <c r="W83" s="247"/>
      <c r="X83" s="248"/>
      <c r="Y83" s="247"/>
      <c r="Z83" s="248"/>
      <c r="AA83" s="247"/>
    </row>
    <row r="84" spans="1:27" ht="16.5" thickBot="1">
      <c r="A84" s="122"/>
      <c r="B84" s="123" t="s">
        <v>90</v>
      </c>
      <c r="C84" s="124" t="s">
        <v>11</v>
      </c>
      <c r="D84" s="125">
        <f>H84</f>
        <v>3157.375</v>
      </c>
      <c r="E84" s="242"/>
      <c r="F84" s="252"/>
      <c r="G84" s="252"/>
      <c r="H84" s="252">
        <f>H7+H58+H73+H80+H83</f>
        <v>3157.375</v>
      </c>
      <c r="I84" s="687">
        <f>I7+I58+I73+I80+I83</f>
        <v>1877.885</v>
      </c>
      <c r="J84" s="687">
        <f>J7+J58+J73+J80+J83</f>
        <v>1295.689</v>
      </c>
      <c r="K84" s="783">
        <v>-16.199</v>
      </c>
      <c r="L84" s="687"/>
      <c r="M84" s="687">
        <v>-16.199</v>
      </c>
      <c r="N84" s="252"/>
      <c r="O84" s="252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</row>
    <row r="85" spans="1:27" s="18" customFormat="1" ht="16.5" thickTop="1">
      <c r="A85" s="126"/>
      <c r="B85" s="127"/>
      <c r="C85" s="71"/>
      <c r="D85" s="128"/>
      <c r="E85" s="128"/>
      <c r="F85" s="71"/>
      <c r="G85" s="71"/>
      <c r="H85" s="71"/>
      <c r="I85" s="71"/>
      <c r="J85" s="71"/>
      <c r="K85" s="71"/>
      <c r="L85" s="71"/>
      <c r="M85" s="71"/>
      <c r="N85" s="128"/>
      <c r="O85" s="128"/>
      <c r="P85" s="71"/>
      <c r="Q85" s="128"/>
      <c r="R85" s="71"/>
      <c r="S85" s="128"/>
      <c r="T85" s="71"/>
      <c r="U85" s="71"/>
      <c r="V85" s="71"/>
      <c r="W85" s="71"/>
      <c r="X85" s="128"/>
      <c r="Y85" s="71"/>
      <c r="Z85" s="128"/>
      <c r="AA85" s="71"/>
    </row>
    <row r="86" spans="1:27" s="18" customFormat="1" ht="15.75">
      <c r="A86" s="126"/>
      <c r="B86" s="127"/>
      <c r="C86" s="71"/>
      <c r="D86" s="128"/>
      <c r="E86" s="128"/>
      <c r="F86" s="71"/>
      <c r="G86" s="71"/>
      <c r="H86" s="71"/>
      <c r="I86" s="71"/>
      <c r="J86" s="71"/>
      <c r="K86" s="71"/>
      <c r="L86" s="71"/>
      <c r="M86" s="71"/>
      <c r="N86" s="128"/>
      <c r="O86" s="128"/>
      <c r="P86" s="71"/>
      <c r="Q86" s="128"/>
      <c r="R86" s="71"/>
      <c r="S86" s="128"/>
      <c r="T86" s="71"/>
      <c r="U86" s="71"/>
      <c r="V86" s="71"/>
      <c r="W86" s="71"/>
      <c r="X86" s="128"/>
      <c r="Y86" s="71"/>
      <c r="Z86" s="128"/>
      <c r="AA86" s="71"/>
    </row>
    <row r="87" spans="1:27" s="18" customFormat="1" ht="15.75">
      <c r="A87" s="126"/>
      <c r="B87" s="127"/>
      <c r="C87" s="71"/>
      <c r="D87" s="128"/>
      <c r="E87" s="128"/>
      <c r="F87" s="71"/>
      <c r="G87" s="71"/>
      <c r="H87" s="71"/>
      <c r="I87" s="71"/>
      <c r="J87" s="71"/>
      <c r="K87" s="71"/>
      <c r="L87" s="71"/>
      <c r="M87" s="71"/>
      <c r="N87" s="128"/>
      <c r="O87" s="128"/>
      <c r="P87" s="71"/>
      <c r="Q87" s="128"/>
      <c r="R87" s="71"/>
      <c r="S87" s="128"/>
      <c r="T87" s="71"/>
      <c r="U87" s="71"/>
      <c r="V87" s="71"/>
      <c r="W87" s="71"/>
      <c r="X87" s="128"/>
      <c r="Y87" s="71"/>
      <c r="Z87" s="128"/>
      <c r="AA87" s="71"/>
    </row>
    <row r="88" spans="1:27" s="18" customFormat="1" ht="16.5" thickBot="1">
      <c r="A88" s="126"/>
      <c r="B88" s="127"/>
      <c r="C88" s="71"/>
      <c r="D88" s="128"/>
      <c r="E88" s="128"/>
      <c r="F88" s="71"/>
      <c r="G88" s="71"/>
      <c r="H88" s="71"/>
      <c r="I88" s="71"/>
      <c r="J88" s="71"/>
      <c r="K88" s="71"/>
      <c r="L88" s="71"/>
      <c r="M88" s="71"/>
      <c r="N88" s="128"/>
      <c r="O88" s="128"/>
      <c r="P88" s="71"/>
      <c r="Q88" s="128"/>
      <c r="R88" s="71"/>
      <c r="S88" s="128"/>
      <c r="T88" s="71"/>
      <c r="U88" s="71"/>
      <c r="V88" s="71"/>
      <c r="W88" s="71"/>
      <c r="X88" s="128"/>
      <c r="Y88" s="71"/>
      <c r="Z88" s="128"/>
      <c r="AA88" s="71"/>
    </row>
    <row r="89" spans="1:27" ht="16.5" thickBot="1">
      <c r="A89" s="129" t="s">
        <v>70</v>
      </c>
      <c r="B89" s="79" t="s">
        <v>112</v>
      </c>
      <c r="C89" s="62" t="s">
        <v>28</v>
      </c>
      <c r="D89" s="43">
        <f aca="true" t="shared" si="8" ref="D89:D112">E89+H89</f>
        <v>0</v>
      </c>
      <c r="E89" s="42"/>
      <c r="F89" s="62"/>
      <c r="G89" s="63"/>
      <c r="H89" s="113">
        <f aca="true" t="shared" si="9" ref="H89:H114">I89+J89</f>
        <v>0</v>
      </c>
      <c r="I89" s="63"/>
      <c r="J89" s="63"/>
      <c r="K89" s="779"/>
      <c r="L89" s="779"/>
      <c r="M89" s="779"/>
      <c r="N89" s="130"/>
      <c r="O89" s="85"/>
      <c r="P89" s="62"/>
      <c r="Q89" s="43"/>
      <c r="R89" s="80"/>
      <c r="S89" s="43"/>
      <c r="T89" s="62"/>
      <c r="U89" s="80"/>
      <c r="V89" s="62"/>
      <c r="W89" s="131"/>
      <c r="X89" s="130"/>
      <c r="Y89" s="131"/>
      <c r="Z89" s="43"/>
      <c r="AA89" s="131"/>
    </row>
    <row r="90" spans="1:27" ht="16.5" thickBot="1">
      <c r="A90" s="132"/>
      <c r="B90" s="133" t="s">
        <v>55</v>
      </c>
      <c r="C90" s="134" t="s">
        <v>11</v>
      </c>
      <c r="D90" s="43">
        <f t="shared" si="8"/>
        <v>0</v>
      </c>
      <c r="E90" s="135"/>
      <c r="F90" s="104"/>
      <c r="G90" s="136"/>
      <c r="H90" s="113">
        <f t="shared" si="9"/>
        <v>0</v>
      </c>
      <c r="I90" s="136"/>
      <c r="J90" s="136"/>
      <c r="K90" s="780"/>
      <c r="L90" s="780"/>
      <c r="M90" s="780"/>
      <c r="N90" s="138"/>
      <c r="O90" s="139"/>
      <c r="P90" s="95"/>
      <c r="Q90" s="38"/>
      <c r="R90" s="140"/>
      <c r="S90" s="38"/>
      <c r="T90" s="104"/>
      <c r="U90" s="140"/>
      <c r="V90" s="104"/>
      <c r="W90" s="141"/>
      <c r="X90" s="138"/>
      <c r="Y90" s="141"/>
      <c r="Z90" s="38"/>
      <c r="AA90" s="141"/>
    </row>
    <row r="91" spans="1:27" ht="16.5" thickBot="1">
      <c r="A91" s="60" t="s">
        <v>16</v>
      </c>
      <c r="B91" s="79" t="s">
        <v>49</v>
      </c>
      <c r="C91" s="62" t="s">
        <v>28</v>
      </c>
      <c r="D91" s="43">
        <f t="shared" si="8"/>
        <v>0</v>
      </c>
      <c r="E91" s="42"/>
      <c r="F91" s="80"/>
      <c r="G91" s="63"/>
      <c r="H91" s="113">
        <f t="shared" si="9"/>
        <v>0</v>
      </c>
      <c r="I91" s="63"/>
      <c r="J91" s="63"/>
      <c r="K91" s="113"/>
      <c r="L91" s="113"/>
      <c r="M91" s="113"/>
      <c r="N91" s="85"/>
      <c r="O91" s="43"/>
      <c r="P91" s="62"/>
      <c r="Q91" s="85"/>
      <c r="R91" s="62"/>
      <c r="S91" s="85"/>
      <c r="T91" s="62"/>
      <c r="U91" s="80"/>
      <c r="V91" s="62"/>
      <c r="W91" s="131"/>
      <c r="X91" s="85"/>
      <c r="Y91" s="62"/>
      <c r="Z91" s="85"/>
      <c r="AA91" s="62"/>
    </row>
    <row r="92" spans="1:27" ht="16.5" thickBot="1">
      <c r="A92" s="65"/>
      <c r="B92" s="88"/>
      <c r="C92" s="67" t="s">
        <v>11</v>
      </c>
      <c r="D92" s="43">
        <f t="shared" si="8"/>
        <v>0</v>
      </c>
      <c r="E92" s="28"/>
      <c r="F92" s="88"/>
      <c r="G92" s="68"/>
      <c r="H92" s="113">
        <f t="shared" si="9"/>
        <v>0</v>
      </c>
      <c r="I92" s="68"/>
      <c r="J92" s="68"/>
      <c r="K92" s="144"/>
      <c r="L92" s="144"/>
      <c r="M92" s="144"/>
      <c r="N92" s="89"/>
      <c r="O92" s="29"/>
      <c r="P92" s="67"/>
      <c r="Q92" s="89"/>
      <c r="R92" s="67"/>
      <c r="S92" s="89"/>
      <c r="T92" s="67"/>
      <c r="U92" s="88"/>
      <c r="V92" s="67"/>
      <c r="W92" s="145"/>
      <c r="X92" s="89"/>
      <c r="Y92" s="67"/>
      <c r="Z92" s="89"/>
      <c r="AA92" s="67"/>
    </row>
    <row r="93" spans="1:27" ht="16.5" thickBot="1">
      <c r="A93" s="60" t="s">
        <v>18</v>
      </c>
      <c r="B93" s="79" t="s">
        <v>119</v>
      </c>
      <c r="C93" s="62" t="s">
        <v>28</v>
      </c>
      <c r="D93" s="43">
        <f t="shared" si="8"/>
        <v>0</v>
      </c>
      <c r="E93" s="42"/>
      <c r="F93" s="80"/>
      <c r="G93" s="63"/>
      <c r="H93" s="113">
        <f t="shared" si="9"/>
        <v>0</v>
      </c>
      <c r="I93" s="63"/>
      <c r="J93" s="63"/>
      <c r="K93" s="113"/>
      <c r="L93" s="113"/>
      <c r="M93" s="113"/>
      <c r="N93" s="85"/>
      <c r="O93" s="43"/>
      <c r="P93" s="62"/>
      <c r="Q93" s="85"/>
      <c r="R93" s="62"/>
      <c r="S93" s="85"/>
      <c r="T93" s="62"/>
      <c r="U93" s="80"/>
      <c r="V93" s="62"/>
      <c r="W93" s="131"/>
      <c r="X93" s="85"/>
      <c r="Y93" s="62"/>
      <c r="Z93" s="85"/>
      <c r="AA93" s="62"/>
    </row>
    <row r="94" spans="1:27" ht="16.5" thickBot="1">
      <c r="A94" s="65"/>
      <c r="B94" s="88"/>
      <c r="C94" s="67" t="s">
        <v>11</v>
      </c>
      <c r="D94" s="43">
        <f t="shared" si="8"/>
        <v>0</v>
      </c>
      <c r="E94" s="28"/>
      <c r="F94" s="88"/>
      <c r="G94" s="68"/>
      <c r="H94" s="113">
        <f t="shared" si="9"/>
        <v>0</v>
      </c>
      <c r="I94" s="68"/>
      <c r="J94" s="68"/>
      <c r="K94" s="144"/>
      <c r="L94" s="144"/>
      <c r="M94" s="144"/>
      <c r="N94" s="89"/>
      <c r="O94" s="29"/>
      <c r="P94" s="67"/>
      <c r="Q94" s="89"/>
      <c r="R94" s="67"/>
      <c r="S94" s="89"/>
      <c r="T94" s="67"/>
      <c r="U94" s="88"/>
      <c r="V94" s="67"/>
      <c r="W94" s="145"/>
      <c r="X94" s="89"/>
      <c r="Y94" s="67"/>
      <c r="Z94" s="89"/>
      <c r="AA94" s="67"/>
    </row>
    <row r="95" spans="1:27" ht="16.5" thickBot="1">
      <c r="A95" s="146" t="s">
        <v>56</v>
      </c>
      <c r="B95" s="147" t="s">
        <v>38</v>
      </c>
      <c r="C95" s="83" t="s">
        <v>9</v>
      </c>
      <c r="D95" s="43">
        <f t="shared" si="8"/>
        <v>0</v>
      </c>
      <c r="E95" s="17"/>
      <c r="F95" s="83"/>
      <c r="G95" s="92"/>
      <c r="H95" s="113">
        <f t="shared" si="9"/>
        <v>0</v>
      </c>
      <c r="I95" s="92"/>
      <c r="J95" s="92"/>
      <c r="K95" s="148"/>
      <c r="L95" s="148"/>
      <c r="M95" s="148"/>
      <c r="N95" s="82"/>
      <c r="O95" s="32"/>
      <c r="P95" s="62"/>
      <c r="Q95" s="32"/>
      <c r="R95" s="81"/>
      <c r="S95" s="32"/>
      <c r="T95" s="83"/>
      <c r="U95" s="81"/>
      <c r="V95" s="83"/>
      <c r="W95" s="93"/>
      <c r="X95" s="149"/>
      <c r="Y95" s="93"/>
      <c r="Z95" s="32"/>
      <c r="AA95" s="93"/>
    </row>
    <row r="96" spans="1:27" ht="16.5" thickBot="1">
      <c r="A96" s="65"/>
      <c r="B96" s="86" t="s">
        <v>68</v>
      </c>
      <c r="C96" s="67" t="s">
        <v>11</v>
      </c>
      <c r="D96" s="43">
        <f t="shared" si="8"/>
        <v>0</v>
      </c>
      <c r="E96" s="28"/>
      <c r="F96" s="95"/>
      <c r="G96" s="96"/>
      <c r="H96" s="113">
        <f t="shared" si="9"/>
        <v>0</v>
      </c>
      <c r="I96" s="96"/>
      <c r="J96" s="96"/>
      <c r="K96" s="150"/>
      <c r="L96" s="150"/>
      <c r="M96" s="150"/>
      <c r="N96" s="89"/>
      <c r="O96" s="98"/>
      <c r="P96" s="95"/>
      <c r="Q96" s="29"/>
      <c r="R96" s="97"/>
      <c r="S96" s="29"/>
      <c r="T96" s="95"/>
      <c r="U96" s="97"/>
      <c r="V96" s="95"/>
      <c r="W96" s="99"/>
      <c r="X96" s="151"/>
      <c r="Y96" s="99"/>
      <c r="Z96" s="29"/>
      <c r="AA96" s="99"/>
    </row>
    <row r="97" spans="1:27" ht="16.5" thickBot="1">
      <c r="A97" s="146" t="s">
        <v>24</v>
      </c>
      <c r="B97" s="147" t="s">
        <v>113</v>
      </c>
      <c r="C97" s="83" t="s">
        <v>28</v>
      </c>
      <c r="D97" s="43">
        <f t="shared" si="8"/>
        <v>0</v>
      </c>
      <c r="E97" s="42"/>
      <c r="F97" s="62"/>
      <c r="G97" s="63"/>
      <c r="H97" s="113">
        <f t="shared" si="9"/>
        <v>0</v>
      </c>
      <c r="I97" s="63"/>
      <c r="J97" s="63"/>
      <c r="K97" s="113"/>
      <c r="L97" s="113"/>
      <c r="M97" s="113"/>
      <c r="N97" s="85"/>
      <c r="O97" s="43"/>
      <c r="P97" s="62"/>
      <c r="Q97" s="43"/>
      <c r="R97" s="80"/>
      <c r="S97" s="43"/>
      <c r="T97" s="62"/>
      <c r="U97" s="80"/>
      <c r="V97" s="62"/>
      <c r="W97" s="131"/>
      <c r="X97" s="130"/>
      <c r="Y97" s="131"/>
      <c r="Z97" s="43"/>
      <c r="AA97" s="131"/>
    </row>
    <row r="98" spans="1:27" ht="16.5" thickBot="1">
      <c r="A98" s="102"/>
      <c r="B98" s="152"/>
      <c r="C98" s="104" t="s">
        <v>11</v>
      </c>
      <c r="D98" s="43">
        <f t="shared" si="8"/>
        <v>0</v>
      </c>
      <c r="E98" s="28"/>
      <c r="F98" s="95"/>
      <c r="G98" s="96"/>
      <c r="H98" s="113">
        <f t="shared" si="9"/>
        <v>0</v>
      </c>
      <c r="I98" s="96"/>
      <c r="J98" s="96"/>
      <c r="K98" s="150"/>
      <c r="L98" s="150"/>
      <c r="M98" s="150"/>
      <c r="N98" s="89"/>
      <c r="O98" s="98"/>
      <c r="P98" s="95"/>
      <c r="Q98" s="29"/>
      <c r="R98" s="97"/>
      <c r="S98" s="29"/>
      <c r="T98" s="95"/>
      <c r="U98" s="97"/>
      <c r="V98" s="95"/>
      <c r="W98" s="99"/>
      <c r="X98" s="151"/>
      <c r="Y98" s="99"/>
      <c r="Z98" s="29"/>
      <c r="AA98" s="99"/>
    </row>
    <row r="99" spans="1:27" ht="16.5" thickBot="1">
      <c r="A99" s="60" t="s">
        <v>25</v>
      </c>
      <c r="B99" s="79" t="s">
        <v>120</v>
      </c>
      <c r="C99" s="62" t="s">
        <v>17</v>
      </c>
      <c r="D99" s="43">
        <f t="shared" si="8"/>
        <v>0</v>
      </c>
      <c r="E99" s="153"/>
      <c r="F99" s="62"/>
      <c r="G99" s="63"/>
      <c r="H99" s="113">
        <f t="shared" si="9"/>
        <v>0</v>
      </c>
      <c r="I99" s="63"/>
      <c r="J99" s="63"/>
      <c r="K99" s="113"/>
      <c r="L99" s="113"/>
      <c r="M99" s="113"/>
      <c r="N99" s="85"/>
      <c r="O99" s="43"/>
      <c r="P99" s="62"/>
      <c r="Q99" s="43"/>
      <c r="R99" s="80"/>
      <c r="S99" s="43"/>
      <c r="T99" s="62"/>
      <c r="U99" s="80"/>
      <c r="V99" s="62"/>
      <c r="W99" s="131"/>
      <c r="X99" s="130"/>
      <c r="Y99" s="131"/>
      <c r="Z99" s="43"/>
      <c r="AA99" s="131"/>
    </row>
    <row r="100" spans="1:27" ht="16.5" thickBot="1">
      <c r="A100" s="65"/>
      <c r="B100" s="86"/>
      <c r="C100" s="67" t="s">
        <v>40</v>
      </c>
      <c r="D100" s="43">
        <f t="shared" si="8"/>
        <v>0</v>
      </c>
      <c r="E100" s="154"/>
      <c r="F100" s="67"/>
      <c r="G100" s="68"/>
      <c r="H100" s="113">
        <f t="shared" si="9"/>
        <v>0</v>
      </c>
      <c r="I100" s="68"/>
      <c r="J100" s="68"/>
      <c r="K100" s="144"/>
      <c r="L100" s="144"/>
      <c r="M100" s="144"/>
      <c r="N100" s="89"/>
      <c r="O100" s="29"/>
      <c r="P100" s="67"/>
      <c r="Q100" s="29"/>
      <c r="R100" s="88"/>
      <c r="S100" s="29"/>
      <c r="T100" s="67"/>
      <c r="U100" s="88"/>
      <c r="V100" s="67"/>
      <c r="W100" s="145"/>
      <c r="X100" s="151"/>
      <c r="Y100" s="145"/>
      <c r="Z100" s="29"/>
      <c r="AA100" s="145"/>
    </row>
    <row r="101" spans="1:27" ht="16.5" thickBot="1">
      <c r="A101" s="155">
        <v>7</v>
      </c>
      <c r="B101" s="156" t="s">
        <v>95</v>
      </c>
      <c r="C101" s="83" t="s">
        <v>45</v>
      </c>
      <c r="D101" s="43">
        <f t="shared" si="8"/>
        <v>0</v>
      </c>
      <c r="E101" s="17"/>
      <c r="F101" s="83"/>
      <c r="G101" s="92"/>
      <c r="H101" s="113">
        <f t="shared" si="9"/>
        <v>0</v>
      </c>
      <c r="I101" s="92"/>
      <c r="J101" s="92"/>
      <c r="K101" s="148"/>
      <c r="L101" s="148"/>
      <c r="M101" s="148"/>
      <c r="N101" s="82"/>
      <c r="O101" s="32"/>
      <c r="P101" s="83"/>
      <c r="Q101" s="32"/>
      <c r="R101" s="81"/>
      <c r="S101" s="32"/>
      <c r="T101" s="83"/>
      <c r="U101" s="81"/>
      <c r="V101" s="83"/>
      <c r="W101" s="93"/>
      <c r="X101" s="149"/>
      <c r="Y101" s="93"/>
      <c r="Z101" s="32"/>
      <c r="AA101" s="93"/>
    </row>
    <row r="102" spans="1:27" ht="16.5" thickBot="1">
      <c r="A102" s="67"/>
      <c r="B102" s="88"/>
      <c r="C102" s="67" t="s">
        <v>11</v>
      </c>
      <c r="D102" s="43">
        <f t="shared" si="8"/>
        <v>0</v>
      </c>
      <c r="E102" s="28"/>
      <c r="F102" s="95"/>
      <c r="G102" s="96"/>
      <c r="H102" s="113">
        <f t="shared" si="9"/>
        <v>0</v>
      </c>
      <c r="I102" s="96"/>
      <c r="J102" s="96"/>
      <c r="K102" s="150"/>
      <c r="L102" s="150"/>
      <c r="M102" s="150"/>
      <c r="N102" s="89"/>
      <c r="O102" s="98"/>
      <c r="P102" s="95"/>
      <c r="Q102" s="29"/>
      <c r="R102" s="97"/>
      <c r="S102" s="29"/>
      <c r="T102" s="95"/>
      <c r="U102" s="97"/>
      <c r="V102" s="95"/>
      <c r="W102" s="99"/>
      <c r="X102" s="151"/>
      <c r="Y102" s="99"/>
      <c r="Z102" s="29"/>
      <c r="AA102" s="99"/>
    </row>
    <row r="103" spans="1:27" s="160" customFormat="1" ht="16.5" thickBot="1">
      <c r="A103" s="157">
        <v>8</v>
      </c>
      <c r="B103" s="158" t="s">
        <v>33</v>
      </c>
      <c r="C103" s="159" t="s">
        <v>28</v>
      </c>
      <c r="D103" s="43">
        <f t="shared" si="8"/>
        <v>0</v>
      </c>
      <c r="E103" s="42"/>
      <c r="F103" s="62"/>
      <c r="G103" s="63"/>
      <c r="H103" s="113">
        <f t="shared" si="9"/>
        <v>0</v>
      </c>
      <c r="I103" s="63"/>
      <c r="J103" s="63"/>
      <c r="K103" s="113"/>
      <c r="L103" s="113"/>
      <c r="M103" s="113"/>
      <c r="N103" s="85"/>
      <c r="O103" s="43"/>
      <c r="P103" s="62"/>
      <c r="Q103" s="43"/>
      <c r="R103" s="80"/>
      <c r="S103" s="43"/>
      <c r="T103" s="62"/>
      <c r="U103" s="80"/>
      <c r="V103" s="62"/>
      <c r="W103" s="131"/>
      <c r="X103" s="130"/>
      <c r="Y103" s="131"/>
      <c r="Z103" s="43"/>
      <c r="AA103" s="131"/>
    </row>
    <row r="104" spans="1:27" s="160" customFormat="1" ht="16.5" thickBot="1">
      <c r="A104" s="161"/>
      <c r="B104" s="162" t="s">
        <v>72</v>
      </c>
      <c r="C104" s="163" t="s">
        <v>11</v>
      </c>
      <c r="D104" s="43">
        <f t="shared" si="8"/>
        <v>0</v>
      </c>
      <c r="E104" s="28"/>
      <c r="F104" s="95"/>
      <c r="G104" s="96"/>
      <c r="H104" s="113">
        <f t="shared" si="9"/>
        <v>0</v>
      </c>
      <c r="I104" s="96"/>
      <c r="J104" s="96"/>
      <c r="K104" s="150"/>
      <c r="L104" s="150"/>
      <c r="M104" s="150"/>
      <c r="N104" s="89"/>
      <c r="O104" s="98"/>
      <c r="P104" s="95"/>
      <c r="Q104" s="29"/>
      <c r="R104" s="97"/>
      <c r="S104" s="29"/>
      <c r="T104" s="95"/>
      <c r="U104" s="97"/>
      <c r="V104" s="95"/>
      <c r="W104" s="99"/>
      <c r="X104" s="151"/>
      <c r="Y104" s="99"/>
      <c r="Z104" s="29"/>
      <c r="AA104" s="99"/>
    </row>
    <row r="105" spans="1:27" ht="16.5" thickBot="1">
      <c r="A105" s="78">
        <v>9</v>
      </c>
      <c r="B105" s="158" t="s">
        <v>96</v>
      </c>
      <c r="C105" s="62" t="s">
        <v>98</v>
      </c>
      <c r="D105" s="43">
        <f t="shared" si="8"/>
        <v>0</v>
      </c>
      <c r="E105" s="42"/>
      <c r="F105" s="62"/>
      <c r="G105" s="63"/>
      <c r="H105" s="113">
        <f t="shared" si="9"/>
        <v>0</v>
      </c>
      <c r="I105" s="63"/>
      <c r="J105" s="63"/>
      <c r="K105" s="113"/>
      <c r="L105" s="113"/>
      <c r="M105" s="113"/>
      <c r="N105" s="85"/>
      <c r="O105" s="43"/>
      <c r="P105" s="62"/>
      <c r="Q105" s="43"/>
      <c r="R105" s="80"/>
      <c r="S105" s="43"/>
      <c r="T105" s="62"/>
      <c r="U105" s="80"/>
      <c r="V105" s="62"/>
      <c r="W105" s="131"/>
      <c r="X105" s="130"/>
      <c r="Y105" s="131"/>
      <c r="Z105" s="43"/>
      <c r="AA105" s="131"/>
    </row>
    <row r="106" spans="1:27" ht="16.5" thickBot="1">
      <c r="A106" s="67"/>
      <c r="B106" s="162" t="s">
        <v>97</v>
      </c>
      <c r="C106" s="67" t="s">
        <v>11</v>
      </c>
      <c r="D106" s="43">
        <f t="shared" si="8"/>
        <v>0</v>
      </c>
      <c r="E106" s="28"/>
      <c r="F106" s="95"/>
      <c r="G106" s="96"/>
      <c r="H106" s="113">
        <f t="shared" si="9"/>
        <v>0</v>
      </c>
      <c r="I106" s="96"/>
      <c r="J106" s="96"/>
      <c r="K106" s="150"/>
      <c r="L106" s="150"/>
      <c r="M106" s="150"/>
      <c r="N106" s="89"/>
      <c r="O106" s="98"/>
      <c r="P106" s="95"/>
      <c r="Q106" s="29"/>
      <c r="R106" s="97"/>
      <c r="S106" s="29"/>
      <c r="T106" s="95"/>
      <c r="U106" s="97"/>
      <c r="V106" s="95"/>
      <c r="W106" s="99"/>
      <c r="X106" s="151"/>
      <c r="Y106" s="99"/>
      <c r="Z106" s="29"/>
      <c r="AA106" s="99"/>
    </row>
    <row r="107" spans="1:27" ht="16.5" thickBot="1">
      <c r="A107" s="60" t="s">
        <v>32</v>
      </c>
      <c r="B107" s="40" t="s">
        <v>123</v>
      </c>
      <c r="C107" s="80" t="s">
        <v>11</v>
      </c>
      <c r="D107" s="43">
        <f t="shared" si="8"/>
        <v>0</v>
      </c>
      <c r="E107" s="42"/>
      <c r="F107" s="164"/>
      <c r="G107" s="46"/>
      <c r="H107" s="47">
        <f t="shared" si="9"/>
        <v>0</v>
      </c>
      <c r="I107" s="46"/>
      <c r="J107" s="46"/>
      <c r="K107" s="47"/>
      <c r="L107" s="47"/>
      <c r="M107" s="47"/>
      <c r="N107" s="85"/>
      <c r="O107" s="43"/>
      <c r="P107" s="46"/>
      <c r="Q107" s="43"/>
      <c r="R107" s="46"/>
      <c r="S107" s="43"/>
      <c r="T107" s="46"/>
      <c r="U107" s="47"/>
      <c r="V107" s="46"/>
      <c r="W107" s="48"/>
      <c r="X107" s="130"/>
      <c r="Y107" s="48"/>
      <c r="Z107" s="43"/>
      <c r="AA107" s="48"/>
    </row>
    <row r="108" spans="1:27" ht="16.5" thickBot="1">
      <c r="A108" s="165" t="s">
        <v>128</v>
      </c>
      <c r="B108" s="166" t="s">
        <v>124</v>
      </c>
      <c r="C108" s="83" t="s">
        <v>11</v>
      </c>
      <c r="D108" s="43">
        <f t="shared" si="8"/>
        <v>0</v>
      </c>
      <c r="E108" s="42"/>
      <c r="F108" s="31"/>
      <c r="G108" s="30"/>
      <c r="H108" s="47">
        <f t="shared" si="9"/>
        <v>0</v>
      </c>
      <c r="I108" s="30"/>
      <c r="J108" s="30"/>
      <c r="K108" s="31"/>
      <c r="L108" s="31"/>
      <c r="M108" s="31"/>
      <c r="N108" s="82"/>
      <c r="O108" s="32"/>
      <c r="P108" s="30"/>
      <c r="Q108" s="82"/>
      <c r="R108" s="30"/>
      <c r="S108" s="82"/>
      <c r="T108" s="167"/>
      <c r="U108" s="31"/>
      <c r="V108" s="30"/>
      <c r="W108" s="33"/>
      <c r="X108" s="82"/>
      <c r="Y108" s="30"/>
      <c r="Z108" s="82"/>
      <c r="AA108" s="30"/>
    </row>
    <row r="109" spans="1:27" ht="16.5" thickBot="1">
      <c r="A109" s="168" t="s">
        <v>34</v>
      </c>
      <c r="B109" s="169" t="s">
        <v>125</v>
      </c>
      <c r="C109" s="170" t="s">
        <v>11</v>
      </c>
      <c r="D109" s="43">
        <f t="shared" si="8"/>
        <v>0</v>
      </c>
      <c r="E109" s="42"/>
      <c r="F109" s="171"/>
      <c r="G109" s="116"/>
      <c r="H109" s="47">
        <f t="shared" si="9"/>
        <v>0</v>
      </c>
      <c r="I109" s="116"/>
      <c r="J109" s="116"/>
      <c r="K109" s="171"/>
      <c r="L109" s="171"/>
      <c r="M109" s="171"/>
      <c r="N109" s="172"/>
      <c r="O109" s="115"/>
      <c r="P109" s="116"/>
      <c r="Q109" s="172"/>
      <c r="R109" s="116"/>
      <c r="S109" s="172"/>
      <c r="T109" s="116"/>
      <c r="U109" s="171"/>
      <c r="V109" s="116"/>
      <c r="W109" s="173"/>
      <c r="X109" s="172"/>
      <c r="Y109" s="116"/>
      <c r="Z109" s="172"/>
      <c r="AA109" s="116"/>
    </row>
    <row r="110" spans="1:27" ht="16.5" thickBot="1">
      <c r="A110" s="117" t="s">
        <v>35</v>
      </c>
      <c r="B110" s="174" t="s">
        <v>126</v>
      </c>
      <c r="C110" s="118" t="s">
        <v>11</v>
      </c>
      <c r="D110" s="43">
        <f t="shared" si="8"/>
        <v>0</v>
      </c>
      <c r="E110" s="42"/>
      <c r="F110" s="121"/>
      <c r="G110" s="120"/>
      <c r="H110" s="47">
        <f t="shared" si="9"/>
        <v>0</v>
      </c>
      <c r="I110" s="120"/>
      <c r="J110" s="120"/>
      <c r="K110" s="121"/>
      <c r="L110" s="121"/>
      <c r="M110" s="121"/>
      <c r="N110" s="175"/>
      <c r="O110" s="114"/>
      <c r="P110" s="120"/>
      <c r="Q110" s="175"/>
      <c r="R110" s="120"/>
      <c r="S110" s="175"/>
      <c r="T110" s="120"/>
      <c r="U110" s="121"/>
      <c r="V110" s="120"/>
      <c r="W110" s="176"/>
      <c r="X110" s="175"/>
      <c r="Y110" s="120"/>
      <c r="Z110" s="175"/>
      <c r="AA110" s="120"/>
    </row>
    <row r="111" spans="1:27" ht="16.5" thickBot="1">
      <c r="A111" s="177">
        <v>13</v>
      </c>
      <c r="B111" s="178" t="s">
        <v>94</v>
      </c>
      <c r="C111" s="170" t="s">
        <v>11</v>
      </c>
      <c r="D111" s="43">
        <f t="shared" si="8"/>
        <v>0</v>
      </c>
      <c r="E111" s="42"/>
      <c r="F111" s="171"/>
      <c r="G111" s="116"/>
      <c r="H111" s="47">
        <f t="shared" si="9"/>
        <v>0</v>
      </c>
      <c r="I111" s="116"/>
      <c r="J111" s="116"/>
      <c r="K111" s="171"/>
      <c r="L111" s="171"/>
      <c r="M111" s="171"/>
      <c r="N111" s="172"/>
      <c r="O111" s="115"/>
      <c r="P111" s="116"/>
      <c r="Q111" s="172"/>
      <c r="R111" s="116"/>
      <c r="S111" s="172"/>
      <c r="T111" s="116"/>
      <c r="U111" s="171"/>
      <c r="V111" s="116"/>
      <c r="W111" s="173"/>
      <c r="X111" s="172"/>
      <c r="Y111" s="116"/>
      <c r="Z111" s="172"/>
      <c r="AA111" s="116"/>
    </row>
    <row r="112" spans="1:27" ht="15.75" customHeight="1" thickBot="1">
      <c r="A112" s="177">
        <v>14</v>
      </c>
      <c r="B112" s="179" t="s">
        <v>137</v>
      </c>
      <c r="C112" s="170" t="s">
        <v>11</v>
      </c>
      <c r="D112" s="43">
        <f t="shared" si="8"/>
        <v>0</v>
      </c>
      <c r="E112" s="42"/>
      <c r="F112" s="171"/>
      <c r="G112" s="116"/>
      <c r="H112" s="47">
        <f t="shared" si="9"/>
        <v>0</v>
      </c>
      <c r="I112" s="116"/>
      <c r="J112" s="116"/>
      <c r="K112" s="171"/>
      <c r="L112" s="171"/>
      <c r="M112" s="171"/>
      <c r="N112" s="172"/>
      <c r="O112" s="115"/>
      <c r="P112" s="116"/>
      <c r="Q112" s="172"/>
      <c r="R112" s="116"/>
      <c r="S112" s="172"/>
      <c r="T112" s="116"/>
      <c r="U112" s="171"/>
      <c r="V112" s="116"/>
      <c r="W112" s="173"/>
      <c r="X112" s="172"/>
      <c r="Y112" s="116"/>
      <c r="Z112" s="172"/>
      <c r="AA112" s="116"/>
    </row>
    <row r="113" spans="1:27" ht="16.5" thickBot="1">
      <c r="A113" s="117" t="s">
        <v>50</v>
      </c>
      <c r="B113" s="174" t="s">
        <v>127</v>
      </c>
      <c r="C113" s="118" t="s">
        <v>11</v>
      </c>
      <c r="D113" s="43">
        <f>E113+H113+N113</f>
        <v>0</v>
      </c>
      <c r="E113" s="42"/>
      <c r="F113" s="121"/>
      <c r="G113" s="120"/>
      <c r="H113" s="47">
        <f t="shared" si="9"/>
        <v>0</v>
      </c>
      <c r="I113" s="120"/>
      <c r="J113" s="120"/>
      <c r="K113" s="121"/>
      <c r="L113" s="121"/>
      <c r="M113" s="121"/>
      <c r="N113" s="175"/>
      <c r="O113" s="114"/>
      <c r="P113" s="120"/>
      <c r="Q113" s="175"/>
      <c r="R113" s="120"/>
      <c r="S113" s="175"/>
      <c r="T113" s="120"/>
      <c r="U113" s="121"/>
      <c r="V113" s="120"/>
      <c r="W113" s="176"/>
      <c r="X113" s="175"/>
      <c r="Y113" s="120"/>
      <c r="Z113" s="175"/>
      <c r="AA113" s="120"/>
    </row>
    <row r="114" spans="1:27" ht="16.5" thickBot="1">
      <c r="A114" s="180">
        <v>16</v>
      </c>
      <c r="B114" s="79" t="s">
        <v>122</v>
      </c>
      <c r="C114" s="62" t="s">
        <v>11</v>
      </c>
      <c r="D114" s="43">
        <f>E114+H114+N114</f>
        <v>0</v>
      </c>
      <c r="E114" s="42"/>
      <c r="F114" s="64"/>
      <c r="G114" s="181"/>
      <c r="H114" s="47">
        <f t="shared" si="9"/>
        <v>0</v>
      </c>
      <c r="I114" s="42"/>
      <c r="J114" s="64"/>
      <c r="K114" s="172"/>
      <c r="L114" s="172"/>
      <c r="M114" s="172"/>
      <c r="N114" s="175"/>
      <c r="O114" s="182"/>
      <c r="P114" s="64"/>
      <c r="Q114" s="42"/>
      <c r="R114" s="64"/>
      <c r="S114" s="42"/>
      <c r="T114" s="64"/>
      <c r="U114" s="183"/>
      <c r="V114" s="64"/>
      <c r="W114" s="184"/>
      <c r="X114" s="42"/>
      <c r="Y114" s="64"/>
      <c r="Z114" s="42"/>
      <c r="AA114" s="64"/>
    </row>
    <row r="115" spans="1:27" ht="15.75">
      <c r="A115" s="165" t="s">
        <v>109</v>
      </c>
      <c r="B115" s="185" t="s">
        <v>108</v>
      </c>
      <c r="C115" s="186" t="s">
        <v>40</v>
      </c>
      <c r="D115" s="24"/>
      <c r="E115" s="21"/>
      <c r="F115" s="187"/>
      <c r="G115" s="188"/>
      <c r="H115" s="189"/>
      <c r="I115" s="21"/>
      <c r="J115" s="187"/>
      <c r="K115" s="192"/>
      <c r="L115" s="192"/>
      <c r="M115" s="192"/>
      <c r="N115" s="190"/>
      <c r="O115" s="190"/>
      <c r="P115" s="187"/>
      <c r="Q115" s="21"/>
      <c r="R115" s="187"/>
      <c r="S115" s="21"/>
      <c r="T115" s="187"/>
      <c r="U115" s="191"/>
      <c r="V115" s="187"/>
      <c r="W115" s="192"/>
      <c r="X115" s="21"/>
      <c r="Y115" s="187"/>
      <c r="Z115" s="21"/>
      <c r="AA115" s="187"/>
    </row>
    <row r="116" spans="1:27" ht="15.75">
      <c r="A116" s="165" t="s">
        <v>138</v>
      </c>
      <c r="B116" s="193" t="s">
        <v>42</v>
      </c>
      <c r="C116" s="186" t="s">
        <v>28</v>
      </c>
      <c r="D116" s="24"/>
      <c r="E116" s="21"/>
      <c r="F116" s="148"/>
      <c r="G116" s="92"/>
      <c r="H116" s="194"/>
      <c r="I116" s="32"/>
      <c r="J116" s="92"/>
      <c r="K116" s="197"/>
      <c r="L116" s="197"/>
      <c r="M116" s="197"/>
      <c r="N116" s="195"/>
      <c r="O116" s="149"/>
      <c r="P116" s="92"/>
      <c r="Q116" s="24"/>
      <c r="R116" s="92"/>
      <c r="S116" s="24"/>
      <c r="T116" s="92"/>
      <c r="U116" s="196"/>
      <c r="V116" s="92"/>
      <c r="W116" s="197"/>
      <c r="X116" s="24"/>
      <c r="Y116" s="92"/>
      <c r="Z116" s="24"/>
      <c r="AA116" s="92"/>
    </row>
    <row r="117" spans="1:27" ht="15.75">
      <c r="A117" s="165"/>
      <c r="B117" s="193"/>
      <c r="C117" s="186" t="s">
        <v>11</v>
      </c>
      <c r="D117" s="24"/>
      <c r="E117" s="21"/>
      <c r="F117" s="198"/>
      <c r="G117" s="199"/>
      <c r="H117" s="194"/>
      <c r="I117" s="24"/>
      <c r="J117" s="199"/>
      <c r="K117" s="201"/>
      <c r="L117" s="201"/>
      <c r="M117" s="201"/>
      <c r="N117" s="195"/>
      <c r="O117" s="195"/>
      <c r="P117" s="199"/>
      <c r="Q117" s="24"/>
      <c r="R117" s="199"/>
      <c r="S117" s="24"/>
      <c r="T117" s="199"/>
      <c r="U117" s="200"/>
      <c r="V117" s="199"/>
      <c r="W117" s="201"/>
      <c r="X117" s="24"/>
      <c r="Y117" s="199"/>
      <c r="Z117" s="24"/>
      <c r="AA117" s="199"/>
    </row>
    <row r="118" spans="1:27" ht="15.75">
      <c r="A118" s="165" t="s">
        <v>139</v>
      </c>
      <c r="B118" s="193" t="s">
        <v>43</v>
      </c>
      <c r="C118" s="186" t="s">
        <v>28</v>
      </c>
      <c r="D118" s="24"/>
      <c r="E118" s="21"/>
      <c r="F118" s="198"/>
      <c r="G118" s="199"/>
      <c r="H118" s="194"/>
      <c r="I118" s="24"/>
      <c r="J118" s="199"/>
      <c r="K118" s="201"/>
      <c r="L118" s="201"/>
      <c r="M118" s="201"/>
      <c r="N118" s="195"/>
      <c r="O118" s="195"/>
      <c r="P118" s="199"/>
      <c r="Q118" s="24"/>
      <c r="R118" s="199"/>
      <c r="S118" s="24"/>
      <c r="T118" s="199"/>
      <c r="U118" s="200"/>
      <c r="V118" s="199"/>
      <c r="W118" s="201"/>
      <c r="X118" s="24"/>
      <c r="Y118" s="199"/>
      <c r="Z118" s="24"/>
      <c r="AA118" s="199"/>
    </row>
    <row r="119" spans="1:27" ht="15.75">
      <c r="A119" s="165"/>
      <c r="B119" s="193"/>
      <c r="C119" s="186" t="s">
        <v>11</v>
      </c>
      <c r="D119" s="24"/>
      <c r="E119" s="21"/>
      <c r="F119" s="198"/>
      <c r="G119" s="199"/>
      <c r="H119" s="194"/>
      <c r="I119" s="24"/>
      <c r="J119" s="199"/>
      <c r="K119" s="201"/>
      <c r="L119" s="201"/>
      <c r="M119" s="201"/>
      <c r="N119" s="195"/>
      <c r="O119" s="195"/>
      <c r="P119" s="199"/>
      <c r="Q119" s="24"/>
      <c r="R119" s="199"/>
      <c r="S119" s="24"/>
      <c r="T119" s="199"/>
      <c r="U119" s="200"/>
      <c r="V119" s="199"/>
      <c r="W119" s="201"/>
      <c r="X119" s="24"/>
      <c r="Y119" s="199"/>
      <c r="Z119" s="24"/>
      <c r="AA119" s="199"/>
    </row>
    <row r="120" spans="1:27" ht="15.75">
      <c r="A120" s="165" t="s">
        <v>140</v>
      </c>
      <c r="B120" s="193" t="s">
        <v>99</v>
      </c>
      <c r="C120" s="186" t="s">
        <v>28</v>
      </c>
      <c r="D120" s="24"/>
      <c r="E120" s="21"/>
      <c r="F120" s="198"/>
      <c r="G120" s="199"/>
      <c r="H120" s="194"/>
      <c r="I120" s="24"/>
      <c r="J120" s="199"/>
      <c r="K120" s="201"/>
      <c r="L120" s="201"/>
      <c r="M120" s="201"/>
      <c r="N120" s="195"/>
      <c r="O120" s="195"/>
      <c r="P120" s="199"/>
      <c r="Q120" s="24"/>
      <c r="R120" s="199"/>
      <c r="S120" s="24"/>
      <c r="T120" s="199"/>
      <c r="U120" s="200"/>
      <c r="V120" s="199"/>
      <c r="W120" s="201"/>
      <c r="X120" s="24"/>
      <c r="Y120" s="199"/>
      <c r="Z120" s="24"/>
      <c r="AA120" s="199"/>
    </row>
    <row r="121" spans="1:27" ht="15.75">
      <c r="A121" s="165"/>
      <c r="B121" s="186" t="s">
        <v>44</v>
      </c>
      <c r="C121" s="186" t="s">
        <v>11</v>
      </c>
      <c r="D121" s="24"/>
      <c r="E121" s="21"/>
      <c r="F121" s="198"/>
      <c r="G121" s="199"/>
      <c r="H121" s="194"/>
      <c r="I121" s="24"/>
      <c r="J121" s="199"/>
      <c r="K121" s="201"/>
      <c r="L121" s="201"/>
      <c r="M121" s="201"/>
      <c r="N121" s="195"/>
      <c r="O121" s="195"/>
      <c r="P121" s="199"/>
      <c r="Q121" s="24"/>
      <c r="R121" s="199"/>
      <c r="S121" s="24"/>
      <c r="T121" s="199"/>
      <c r="U121" s="200"/>
      <c r="V121" s="199"/>
      <c r="W121" s="201"/>
      <c r="X121" s="24"/>
      <c r="Y121" s="199"/>
      <c r="Z121" s="24"/>
      <c r="AA121" s="199"/>
    </row>
    <row r="122" spans="1:27" ht="15.75">
      <c r="A122" s="165" t="s">
        <v>110</v>
      </c>
      <c r="B122" s="81" t="s">
        <v>107</v>
      </c>
      <c r="C122" s="186" t="s">
        <v>28</v>
      </c>
      <c r="D122" s="24"/>
      <c r="E122" s="21"/>
      <c r="F122" s="198"/>
      <c r="G122" s="199"/>
      <c r="H122" s="194"/>
      <c r="I122" s="24"/>
      <c r="J122" s="199"/>
      <c r="K122" s="201"/>
      <c r="L122" s="201"/>
      <c r="M122" s="201"/>
      <c r="N122" s="195"/>
      <c r="O122" s="195"/>
      <c r="P122" s="199"/>
      <c r="Q122" s="24"/>
      <c r="R122" s="199"/>
      <c r="S122" s="24"/>
      <c r="T122" s="199"/>
      <c r="U122" s="200"/>
      <c r="V122" s="199"/>
      <c r="W122" s="201"/>
      <c r="X122" s="24"/>
      <c r="Y122" s="199"/>
      <c r="Z122" s="24"/>
      <c r="AA122" s="199"/>
    </row>
    <row r="123" spans="1:27" ht="16.5" thickBot="1">
      <c r="A123" s="202"/>
      <c r="B123" s="203"/>
      <c r="C123" s="134" t="s">
        <v>11</v>
      </c>
      <c r="D123" s="38"/>
      <c r="E123" s="135"/>
      <c r="F123" s="204"/>
      <c r="G123" s="205"/>
      <c r="H123" s="206"/>
      <c r="I123" s="29"/>
      <c r="J123" s="205"/>
      <c r="K123" s="208"/>
      <c r="L123" s="208"/>
      <c r="M123" s="208"/>
      <c r="N123" s="138"/>
      <c r="O123" s="138"/>
      <c r="P123" s="205"/>
      <c r="Q123" s="38"/>
      <c r="R123" s="205"/>
      <c r="S123" s="38"/>
      <c r="T123" s="205"/>
      <c r="U123" s="207"/>
      <c r="V123" s="205"/>
      <c r="W123" s="208"/>
      <c r="X123" s="38"/>
      <c r="Y123" s="205"/>
      <c r="Z123" s="38"/>
      <c r="AA123" s="205"/>
    </row>
    <row r="124" spans="1:27" ht="16.5" thickBot="1">
      <c r="A124" s="60" t="s">
        <v>39</v>
      </c>
      <c r="B124" s="62" t="s">
        <v>129</v>
      </c>
      <c r="C124" s="62" t="s">
        <v>40</v>
      </c>
      <c r="D124" s="62">
        <f aca="true" t="shared" si="10" ref="D124:D143">E124+H124</f>
        <v>0</v>
      </c>
      <c r="E124" s="62">
        <f>F124</f>
        <v>0</v>
      </c>
      <c r="F124" s="62">
        <v>0</v>
      </c>
      <c r="G124" s="62">
        <v>0</v>
      </c>
      <c r="H124" s="62"/>
      <c r="I124" s="62">
        <v>0</v>
      </c>
      <c r="J124" s="62">
        <v>0</v>
      </c>
      <c r="K124" s="62"/>
      <c r="L124" s="62"/>
      <c r="M124" s="62"/>
      <c r="N124" s="62"/>
      <c r="O124" s="62">
        <v>0</v>
      </c>
      <c r="P124" s="62">
        <v>0</v>
      </c>
      <c r="Q124" s="62"/>
      <c r="R124" s="62"/>
      <c r="S124" s="62"/>
      <c r="T124" s="62"/>
      <c r="U124" s="84"/>
      <c r="V124" s="62"/>
      <c r="W124" s="131"/>
      <c r="X124" s="62"/>
      <c r="Y124" s="62"/>
      <c r="Z124" s="62"/>
      <c r="AA124" s="62"/>
    </row>
    <row r="125" spans="1:27" ht="16.5" thickBot="1">
      <c r="A125" s="65" t="s">
        <v>133</v>
      </c>
      <c r="B125" s="67" t="s">
        <v>130</v>
      </c>
      <c r="C125" s="67" t="s">
        <v>40</v>
      </c>
      <c r="D125" s="62">
        <f t="shared" si="10"/>
        <v>0</v>
      </c>
      <c r="E125" s="62">
        <f>F125</f>
        <v>0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90"/>
      <c r="V125" s="67"/>
      <c r="W125" s="145"/>
      <c r="X125" s="67"/>
      <c r="Y125" s="67"/>
      <c r="Z125" s="67"/>
      <c r="AA125" s="67"/>
    </row>
    <row r="126" spans="1:27" ht="15.75">
      <c r="A126" s="146" t="s">
        <v>41</v>
      </c>
      <c r="B126" s="209" t="s">
        <v>101</v>
      </c>
      <c r="C126" s="83" t="s">
        <v>28</v>
      </c>
      <c r="D126" s="210">
        <f t="shared" si="10"/>
        <v>0</v>
      </c>
      <c r="E126" s="210">
        <f aca="true" t="shared" si="11" ref="E126:E143">F126+G126</f>
        <v>0</v>
      </c>
      <c r="F126" s="210">
        <f>F128+F130+F132+F134+F136+F138+F140+F142</f>
        <v>0</v>
      </c>
      <c r="G126" s="210">
        <f>G128+G130+G132+G134+G136+G138+G140+G142</f>
        <v>0</v>
      </c>
      <c r="H126" s="210">
        <f aca="true" t="shared" si="12" ref="H126:H143">I126+J126</f>
        <v>0</v>
      </c>
      <c r="I126" s="210">
        <f>I128+I130+I132+I134+I136+I138+I140+I142</f>
        <v>0</v>
      </c>
      <c r="J126" s="211"/>
      <c r="K126" s="211"/>
      <c r="L126" s="211"/>
      <c r="M126" s="211"/>
      <c r="N126" s="210"/>
      <c r="O126" s="212"/>
      <c r="P126" s="64"/>
      <c r="Q126" s="210"/>
      <c r="R126" s="210"/>
      <c r="S126" s="210"/>
      <c r="T126" s="212"/>
      <c r="U126" s="183"/>
      <c r="V126" s="210"/>
      <c r="W126" s="211"/>
      <c r="X126" s="210"/>
      <c r="Y126" s="210"/>
      <c r="Z126" s="210"/>
      <c r="AA126" s="210"/>
    </row>
    <row r="127" spans="1:27" ht="15.75">
      <c r="A127" s="165"/>
      <c r="B127" s="213" t="s">
        <v>46</v>
      </c>
      <c r="C127" s="186" t="s">
        <v>11</v>
      </c>
      <c r="D127" s="210">
        <f t="shared" si="10"/>
        <v>0</v>
      </c>
      <c r="E127" s="210">
        <f t="shared" si="11"/>
        <v>0</v>
      </c>
      <c r="F127" s="214">
        <f>F129+F131+F133+F135+F137+F139+F141+F143</f>
        <v>0</v>
      </c>
      <c r="G127" s="214">
        <f>G129+G131+G133+G135+G137+G139+G141+G143</f>
        <v>0</v>
      </c>
      <c r="H127" s="210">
        <f t="shared" si="12"/>
        <v>0</v>
      </c>
      <c r="I127" s="214">
        <f>I129+I131+I133+I135+I137+I139+I141+I143</f>
        <v>0</v>
      </c>
      <c r="J127" s="192"/>
      <c r="K127" s="192"/>
      <c r="L127" s="192"/>
      <c r="M127" s="192"/>
      <c r="N127" s="187"/>
      <c r="O127" s="191"/>
      <c r="P127" s="187"/>
      <c r="Q127" s="187"/>
      <c r="R127" s="187"/>
      <c r="S127" s="187"/>
      <c r="T127" s="191"/>
      <c r="U127" s="191"/>
      <c r="V127" s="187"/>
      <c r="W127" s="192"/>
      <c r="X127" s="187"/>
      <c r="Y127" s="187"/>
      <c r="Z127" s="187"/>
      <c r="AA127" s="187"/>
    </row>
    <row r="128" spans="1:27" ht="15.75">
      <c r="A128" s="165" t="s">
        <v>141</v>
      </c>
      <c r="B128" s="186" t="s">
        <v>60</v>
      </c>
      <c r="C128" s="186" t="s">
        <v>28</v>
      </c>
      <c r="D128" s="210">
        <f t="shared" si="10"/>
        <v>0</v>
      </c>
      <c r="E128" s="210">
        <f t="shared" si="11"/>
        <v>0</v>
      </c>
      <c r="F128" s="199"/>
      <c r="G128" s="198"/>
      <c r="H128" s="210">
        <f t="shared" si="12"/>
        <v>0</v>
      </c>
      <c r="I128" s="24"/>
      <c r="J128" s="198"/>
      <c r="K128" s="198"/>
      <c r="L128" s="198"/>
      <c r="M128" s="198"/>
      <c r="N128" s="24"/>
      <c r="O128" s="194"/>
      <c r="P128" s="199"/>
      <c r="Q128" s="24"/>
      <c r="R128" s="198"/>
      <c r="S128" s="24"/>
      <c r="T128" s="198"/>
      <c r="U128" s="200"/>
      <c r="V128" s="199"/>
      <c r="W128" s="198"/>
      <c r="X128" s="24"/>
      <c r="Y128" s="199"/>
      <c r="Z128" s="24"/>
      <c r="AA128" s="199"/>
    </row>
    <row r="129" spans="1:27" ht="15.75">
      <c r="A129" s="165"/>
      <c r="B129" s="186"/>
      <c r="C129" s="186" t="s">
        <v>11</v>
      </c>
      <c r="D129" s="210">
        <f t="shared" si="10"/>
        <v>0</v>
      </c>
      <c r="E129" s="210">
        <f t="shared" si="11"/>
        <v>0</v>
      </c>
      <c r="F129" s="199"/>
      <c r="G129" s="198"/>
      <c r="H129" s="210">
        <f t="shared" si="12"/>
        <v>0</v>
      </c>
      <c r="I129" s="24"/>
      <c r="J129" s="198"/>
      <c r="K129" s="198"/>
      <c r="L129" s="198"/>
      <c r="M129" s="198"/>
      <c r="N129" s="24"/>
      <c r="O129" s="194"/>
      <c r="P129" s="199"/>
      <c r="Q129" s="24"/>
      <c r="R129" s="198"/>
      <c r="S129" s="24"/>
      <c r="T129" s="198"/>
      <c r="U129" s="200"/>
      <c r="V129" s="199"/>
      <c r="W129" s="198"/>
      <c r="X129" s="24"/>
      <c r="Y129" s="199"/>
      <c r="Z129" s="24"/>
      <c r="AA129" s="199"/>
    </row>
    <row r="130" spans="1:27" ht="15.75">
      <c r="A130" s="165" t="s">
        <v>142</v>
      </c>
      <c r="B130" s="186" t="s">
        <v>61</v>
      </c>
      <c r="C130" s="186" t="s">
        <v>28</v>
      </c>
      <c r="D130" s="210">
        <f t="shared" si="10"/>
        <v>0</v>
      </c>
      <c r="E130" s="210">
        <f t="shared" si="11"/>
        <v>0</v>
      </c>
      <c r="F130" s="199"/>
      <c r="G130" s="198"/>
      <c r="H130" s="210">
        <f t="shared" si="12"/>
        <v>0</v>
      </c>
      <c r="I130" s="24"/>
      <c r="J130" s="198"/>
      <c r="K130" s="198"/>
      <c r="L130" s="198"/>
      <c r="M130" s="198"/>
      <c r="N130" s="24"/>
      <c r="O130" s="194"/>
      <c r="P130" s="199"/>
      <c r="Q130" s="24"/>
      <c r="R130" s="198"/>
      <c r="S130" s="24"/>
      <c r="T130" s="198"/>
      <c r="U130" s="200"/>
      <c r="V130" s="199"/>
      <c r="W130" s="198"/>
      <c r="X130" s="24"/>
      <c r="Y130" s="199"/>
      <c r="Z130" s="24"/>
      <c r="AA130" s="199"/>
    </row>
    <row r="131" spans="1:27" ht="15.75">
      <c r="A131" s="165"/>
      <c r="B131" s="186"/>
      <c r="C131" s="186" t="s">
        <v>11</v>
      </c>
      <c r="D131" s="210">
        <f t="shared" si="10"/>
        <v>0</v>
      </c>
      <c r="E131" s="210">
        <f t="shared" si="11"/>
        <v>0</v>
      </c>
      <c r="F131" s="199"/>
      <c r="G131" s="198"/>
      <c r="H131" s="210">
        <f t="shared" si="12"/>
        <v>0</v>
      </c>
      <c r="I131" s="24"/>
      <c r="J131" s="198"/>
      <c r="K131" s="198"/>
      <c r="L131" s="198"/>
      <c r="M131" s="198"/>
      <c r="N131" s="24"/>
      <c r="O131" s="194"/>
      <c r="P131" s="199"/>
      <c r="Q131" s="24"/>
      <c r="R131" s="198"/>
      <c r="S131" s="24"/>
      <c r="T131" s="198"/>
      <c r="U131" s="200"/>
      <c r="V131" s="199"/>
      <c r="W131" s="198"/>
      <c r="X131" s="24"/>
      <c r="Y131" s="199"/>
      <c r="Z131" s="24"/>
      <c r="AA131" s="199"/>
    </row>
    <row r="132" spans="1:27" ht="15.75">
      <c r="A132" s="165" t="s">
        <v>143</v>
      </c>
      <c r="B132" s="186" t="s">
        <v>62</v>
      </c>
      <c r="C132" s="186" t="s">
        <v>28</v>
      </c>
      <c r="D132" s="210">
        <f t="shared" si="10"/>
        <v>0</v>
      </c>
      <c r="E132" s="210">
        <f t="shared" si="11"/>
        <v>0</v>
      </c>
      <c r="F132" s="199"/>
      <c r="G132" s="198"/>
      <c r="H132" s="210">
        <f t="shared" si="12"/>
        <v>0</v>
      </c>
      <c r="I132" s="24"/>
      <c r="J132" s="198"/>
      <c r="K132" s="198"/>
      <c r="L132" s="198"/>
      <c r="M132" s="198"/>
      <c r="N132" s="24"/>
      <c r="O132" s="194"/>
      <c r="P132" s="199"/>
      <c r="Q132" s="24"/>
      <c r="R132" s="198"/>
      <c r="S132" s="24"/>
      <c r="T132" s="198"/>
      <c r="U132" s="200"/>
      <c r="V132" s="199"/>
      <c r="W132" s="198"/>
      <c r="X132" s="24"/>
      <c r="Y132" s="199"/>
      <c r="Z132" s="24"/>
      <c r="AA132" s="199"/>
    </row>
    <row r="133" spans="1:27" ht="15.75">
      <c r="A133" s="165"/>
      <c r="B133" s="186"/>
      <c r="C133" s="186" t="s">
        <v>11</v>
      </c>
      <c r="D133" s="210">
        <f t="shared" si="10"/>
        <v>0</v>
      </c>
      <c r="E133" s="210">
        <f t="shared" si="11"/>
        <v>0</v>
      </c>
      <c r="F133" s="199"/>
      <c r="G133" s="198"/>
      <c r="H133" s="210">
        <f t="shared" si="12"/>
        <v>0</v>
      </c>
      <c r="I133" s="24"/>
      <c r="J133" s="198"/>
      <c r="K133" s="198"/>
      <c r="L133" s="198"/>
      <c r="M133" s="198"/>
      <c r="N133" s="24"/>
      <c r="O133" s="194"/>
      <c r="P133" s="199"/>
      <c r="Q133" s="24"/>
      <c r="R133" s="198"/>
      <c r="S133" s="24"/>
      <c r="T133" s="198"/>
      <c r="U133" s="200"/>
      <c r="V133" s="199"/>
      <c r="W133" s="198"/>
      <c r="X133" s="24"/>
      <c r="Y133" s="199"/>
      <c r="Z133" s="24"/>
      <c r="AA133" s="199"/>
    </row>
    <row r="134" spans="1:27" ht="15.75">
      <c r="A134" s="165" t="s">
        <v>144</v>
      </c>
      <c r="B134" s="186" t="s">
        <v>63</v>
      </c>
      <c r="C134" s="186" t="s">
        <v>28</v>
      </c>
      <c r="D134" s="210">
        <f t="shared" si="10"/>
        <v>0</v>
      </c>
      <c r="E134" s="210">
        <f t="shared" si="11"/>
        <v>0</v>
      </c>
      <c r="F134" s="199"/>
      <c r="G134" s="198"/>
      <c r="H134" s="210">
        <f t="shared" si="12"/>
        <v>0</v>
      </c>
      <c r="I134" s="228">
        <v>0</v>
      </c>
      <c r="J134" s="198"/>
      <c r="K134" s="198"/>
      <c r="L134" s="198"/>
      <c r="M134" s="198"/>
      <c r="N134" s="24"/>
      <c r="O134" s="194"/>
      <c r="P134" s="199"/>
      <c r="Q134" s="24"/>
      <c r="R134" s="198"/>
      <c r="S134" s="24"/>
      <c r="T134" s="198"/>
      <c r="U134" s="200"/>
      <c r="V134" s="199"/>
      <c r="W134" s="198"/>
      <c r="X134" s="24"/>
      <c r="Y134" s="199"/>
      <c r="Z134" s="24"/>
      <c r="AA134" s="199"/>
    </row>
    <row r="135" spans="1:27" ht="15.75">
      <c r="A135" s="165"/>
      <c r="B135" s="186"/>
      <c r="C135" s="186" t="s">
        <v>11</v>
      </c>
      <c r="D135" s="210">
        <f t="shared" si="10"/>
        <v>0</v>
      </c>
      <c r="E135" s="210">
        <f t="shared" si="11"/>
        <v>0</v>
      </c>
      <c r="F135" s="199"/>
      <c r="G135" s="198"/>
      <c r="H135" s="210">
        <f t="shared" si="12"/>
        <v>0</v>
      </c>
      <c r="I135" s="228">
        <v>0</v>
      </c>
      <c r="J135" s="198"/>
      <c r="K135" s="204"/>
      <c r="L135" s="204"/>
      <c r="M135" s="204"/>
      <c r="N135" s="38"/>
      <c r="O135" s="206"/>
      <c r="P135" s="199"/>
      <c r="Q135" s="38"/>
      <c r="R135" s="198"/>
      <c r="S135" s="38"/>
      <c r="T135" s="198"/>
      <c r="U135" s="207"/>
      <c r="V135" s="205"/>
      <c r="W135" s="204"/>
      <c r="X135" s="38"/>
      <c r="Y135" s="199"/>
      <c r="Z135" s="38"/>
      <c r="AA135" s="199"/>
    </row>
    <row r="136" spans="1:27" ht="15.75">
      <c r="A136" s="165" t="s">
        <v>145</v>
      </c>
      <c r="B136" s="186" t="s">
        <v>64</v>
      </c>
      <c r="C136" s="186" t="s">
        <v>28</v>
      </c>
      <c r="D136" s="210">
        <f t="shared" si="10"/>
        <v>0</v>
      </c>
      <c r="E136" s="210">
        <f t="shared" si="11"/>
        <v>0</v>
      </c>
      <c r="F136" s="215"/>
      <c r="G136" s="198"/>
      <c r="H136" s="210">
        <f t="shared" si="12"/>
        <v>0</v>
      </c>
      <c r="I136" s="228">
        <v>0</v>
      </c>
      <c r="J136" s="198"/>
      <c r="K136" s="198"/>
      <c r="L136" s="198"/>
      <c r="M136" s="198"/>
      <c r="N136" s="24"/>
      <c r="O136" s="194"/>
      <c r="P136" s="199"/>
      <c r="Q136" s="24"/>
      <c r="R136" s="198"/>
      <c r="S136" s="24"/>
      <c r="T136" s="198"/>
      <c r="U136" s="200"/>
      <c r="V136" s="199"/>
      <c r="W136" s="198"/>
      <c r="X136" s="24"/>
      <c r="Y136" s="199"/>
      <c r="Z136" s="24"/>
      <c r="AA136" s="199"/>
    </row>
    <row r="137" spans="1:27" ht="15.75">
      <c r="A137" s="165"/>
      <c r="B137" s="186"/>
      <c r="C137" s="186" t="s">
        <v>11</v>
      </c>
      <c r="D137" s="210">
        <f t="shared" si="10"/>
        <v>0</v>
      </c>
      <c r="E137" s="210">
        <f t="shared" si="11"/>
        <v>0</v>
      </c>
      <c r="F137" s="215"/>
      <c r="G137" s="198"/>
      <c r="H137" s="210">
        <f t="shared" si="12"/>
        <v>0</v>
      </c>
      <c r="I137" s="228">
        <v>0</v>
      </c>
      <c r="J137" s="198"/>
      <c r="K137" s="198"/>
      <c r="L137" s="198"/>
      <c r="M137" s="198"/>
      <c r="N137" s="24"/>
      <c r="O137" s="194"/>
      <c r="P137" s="199"/>
      <c r="Q137" s="24"/>
      <c r="R137" s="198"/>
      <c r="S137" s="24"/>
      <c r="T137" s="198"/>
      <c r="U137" s="200"/>
      <c r="V137" s="199"/>
      <c r="W137" s="198"/>
      <c r="X137" s="24"/>
      <c r="Y137" s="199"/>
      <c r="Z137" s="24"/>
      <c r="AA137" s="199"/>
    </row>
    <row r="138" spans="1:27" ht="15.75">
      <c r="A138" s="165" t="s">
        <v>146</v>
      </c>
      <c r="B138" s="186" t="s">
        <v>91</v>
      </c>
      <c r="C138" s="186" t="s">
        <v>28</v>
      </c>
      <c r="D138" s="210">
        <f t="shared" si="10"/>
        <v>0</v>
      </c>
      <c r="E138" s="210">
        <f t="shared" si="11"/>
        <v>0</v>
      </c>
      <c r="F138" s="199"/>
      <c r="G138" s="198"/>
      <c r="H138" s="210">
        <f t="shared" si="12"/>
        <v>0</v>
      </c>
      <c r="I138" s="228">
        <v>0</v>
      </c>
      <c r="J138" s="198"/>
      <c r="K138" s="198"/>
      <c r="L138" s="198"/>
      <c r="M138" s="198"/>
      <c r="N138" s="24"/>
      <c r="O138" s="194"/>
      <c r="P138" s="199"/>
      <c r="Q138" s="24"/>
      <c r="R138" s="198"/>
      <c r="S138" s="24"/>
      <c r="T138" s="198"/>
      <c r="U138" s="200"/>
      <c r="V138" s="199"/>
      <c r="W138" s="198"/>
      <c r="X138" s="24"/>
      <c r="Y138" s="199"/>
      <c r="Z138" s="24"/>
      <c r="AA138" s="199"/>
    </row>
    <row r="139" spans="1:27" ht="15.75">
      <c r="A139" s="165"/>
      <c r="B139" s="186"/>
      <c r="C139" s="186" t="s">
        <v>11</v>
      </c>
      <c r="D139" s="210">
        <f t="shared" si="10"/>
        <v>0</v>
      </c>
      <c r="E139" s="210">
        <f t="shared" si="11"/>
        <v>0</v>
      </c>
      <c r="F139" s="199"/>
      <c r="G139" s="198"/>
      <c r="H139" s="210">
        <f t="shared" si="12"/>
        <v>0</v>
      </c>
      <c r="I139" s="228">
        <v>0</v>
      </c>
      <c r="J139" s="198"/>
      <c r="K139" s="198"/>
      <c r="L139" s="198"/>
      <c r="M139" s="198"/>
      <c r="N139" s="24"/>
      <c r="O139" s="194"/>
      <c r="P139" s="199"/>
      <c r="Q139" s="24"/>
      <c r="R139" s="198"/>
      <c r="S139" s="24"/>
      <c r="T139" s="198"/>
      <c r="U139" s="200"/>
      <c r="V139" s="199"/>
      <c r="W139" s="198"/>
      <c r="X139" s="24"/>
      <c r="Y139" s="199"/>
      <c r="Z139" s="24"/>
      <c r="AA139" s="199"/>
    </row>
    <row r="140" spans="1:27" ht="15.75">
      <c r="A140" s="165" t="s">
        <v>147</v>
      </c>
      <c r="B140" s="186" t="s">
        <v>92</v>
      </c>
      <c r="C140" s="186" t="s">
        <v>28</v>
      </c>
      <c r="D140" s="210">
        <f t="shared" si="10"/>
        <v>0</v>
      </c>
      <c r="E140" s="210">
        <f t="shared" si="11"/>
        <v>0</v>
      </c>
      <c r="F140" s="199"/>
      <c r="G140" s="198"/>
      <c r="H140" s="210">
        <f t="shared" si="12"/>
        <v>0</v>
      </c>
      <c r="I140" s="228">
        <v>0</v>
      </c>
      <c r="J140" s="198"/>
      <c r="K140" s="198"/>
      <c r="L140" s="198"/>
      <c r="M140" s="198"/>
      <c r="N140" s="24"/>
      <c r="O140" s="194"/>
      <c r="P140" s="199"/>
      <c r="Q140" s="24"/>
      <c r="R140" s="198"/>
      <c r="S140" s="24"/>
      <c r="T140" s="198"/>
      <c r="U140" s="200"/>
      <c r="V140" s="199"/>
      <c r="W140" s="198"/>
      <c r="X140" s="24"/>
      <c r="Y140" s="199"/>
      <c r="Z140" s="24"/>
      <c r="AA140" s="199"/>
    </row>
    <row r="141" spans="1:27" ht="15.75">
      <c r="A141" s="165"/>
      <c r="B141" s="186"/>
      <c r="C141" s="186" t="s">
        <v>11</v>
      </c>
      <c r="D141" s="210">
        <f t="shared" si="10"/>
        <v>0</v>
      </c>
      <c r="E141" s="210">
        <f t="shared" si="11"/>
        <v>0</v>
      </c>
      <c r="F141" s="199"/>
      <c r="G141" s="198"/>
      <c r="H141" s="210">
        <f t="shared" si="12"/>
        <v>0</v>
      </c>
      <c r="I141" s="228">
        <v>0</v>
      </c>
      <c r="J141" s="198"/>
      <c r="K141" s="198"/>
      <c r="L141" s="198"/>
      <c r="M141" s="198"/>
      <c r="N141" s="24"/>
      <c r="O141" s="194"/>
      <c r="P141" s="199"/>
      <c r="Q141" s="24"/>
      <c r="R141" s="198"/>
      <c r="S141" s="24"/>
      <c r="T141" s="198"/>
      <c r="U141" s="200"/>
      <c r="V141" s="199"/>
      <c r="W141" s="198"/>
      <c r="X141" s="24"/>
      <c r="Y141" s="199"/>
      <c r="Z141" s="24"/>
      <c r="AA141" s="199"/>
    </row>
    <row r="142" spans="1:27" ht="15.75">
      <c r="A142" s="165" t="s">
        <v>148</v>
      </c>
      <c r="B142" s="186" t="s">
        <v>86</v>
      </c>
      <c r="C142" s="186" t="s">
        <v>28</v>
      </c>
      <c r="D142" s="210">
        <f t="shared" si="10"/>
        <v>0</v>
      </c>
      <c r="E142" s="210">
        <f t="shared" si="11"/>
        <v>0</v>
      </c>
      <c r="F142" s="199"/>
      <c r="G142" s="193"/>
      <c r="H142" s="210">
        <f t="shared" si="12"/>
        <v>0</v>
      </c>
      <c r="I142" s="24"/>
      <c r="J142" s="193"/>
      <c r="K142" s="193"/>
      <c r="L142" s="193"/>
      <c r="M142" s="193"/>
      <c r="N142" s="24"/>
      <c r="O142" s="194"/>
      <c r="P142" s="186"/>
      <c r="Q142" s="24"/>
      <c r="R142" s="193"/>
      <c r="S142" s="24"/>
      <c r="T142" s="193"/>
      <c r="U142" s="216"/>
      <c r="V142" s="186"/>
      <c r="W142" s="193"/>
      <c r="X142" s="24"/>
      <c r="Y142" s="186"/>
      <c r="Z142" s="24"/>
      <c r="AA142" s="186"/>
    </row>
    <row r="143" spans="1:27" ht="16.5" thickBot="1">
      <c r="A143" s="67"/>
      <c r="B143" s="67"/>
      <c r="C143" s="67" t="s">
        <v>11</v>
      </c>
      <c r="D143" s="69">
        <f t="shared" si="10"/>
        <v>0</v>
      </c>
      <c r="E143" s="69">
        <f t="shared" si="11"/>
        <v>0</v>
      </c>
      <c r="F143" s="217"/>
      <c r="G143" s="88"/>
      <c r="H143" s="69">
        <f t="shared" si="12"/>
        <v>0</v>
      </c>
      <c r="I143" s="29"/>
      <c r="J143" s="88"/>
      <c r="K143" s="88"/>
      <c r="L143" s="88"/>
      <c r="M143" s="88"/>
      <c r="N143" s="29"/>
      <c r="O143" s="89"/>
      <c r="P143" s="67"/>
      <c r="Q143" s="29"/>
      <c r="R143" s="88"/>
      <c r="S143" s="29"/>
      <c r="T143" s="88"/>
      <c r="U143" s="90"/>
      <c r="V143" s="67"/>
      <c r="W143" s="88"/>
      <c r="X143" s="29"/>
      <c r="Y143" s="67"/>
      <c r="Z143" s="29"/>
      <c r="AA143" s="67"/>
    </row>
    <row r="144" spans="1:27" ht="15.75">
      <c r="A144" s="218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</row>
    <row r="145" spans="1:27" ht="15.75">
      <c r="A145" s="21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</row>
    <row r="146" spans="1:27" ht="15.75">
      <c r="A146" s="218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</row>
    <row r="147" spans="1:27" ht="15.75">
      <c r="A147" s="218"/>
      <c r="B147" s="140"/>
      <c r="C147" s="140"/>
      <c r="D147" s="140"/>
      <c r="E147" s="140" t="s">
        <v>189</v>
      </c>
      <c r="F147" s="140"/>
      <c r="G147" s="140"/>
      <c r="H147" s="140"/>
      <c r="I147" s="140"/>
      <c r="J147" s="140"/>
      <c r="K147" s="140" t="s">
        <v>191</v>
      </c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</row>
    <row r="148" spans="1:27" ht="15.75">
      <c r="A148" s="218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</row>
    <row r="149" spans="1:27" ht="15.75">
      <c r="A149" s="218"/>
      <c r="B149" s="140"/>
      <c r="C149" s="140"/>
      <c r="D149" s="140"/>
      <c r="E149" s="140" t="s">
        <v>181</v>
      </c>
      <c r="F149" s="140"/>
      <c r="G149" s="140"/>
      <c r="H149" s="140"/>
      <c r="I149" s="140"/>
      <c r="J149" s="140"/>
      <c r="K149" s="140" t="s">
        <v>364</v>
      </c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</row>
    <row r="150" spans="1:27" ht="15.75">
      <c r="A150" s="218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</row>
    <row r="151" spans="1:27" ht="15.75">
      <c r="A151" s="218"/>
      <c r="B151" s="140"/>
      <c r="C151" s="140"/>
      <c r="D151" s="140"/>
      <c r="E151" s="140" t="s">
        <v>190</v>
      </c>
      <c r="F151" s="140"/>
      <c r="G151" s="140"/>
      <c r="H151" s="140"/>
      <c r="I151" s="140"/>
      <c r="J151" s="140"/>
      <c r="K151" s="140" t="s">
        <v>193</v>
      </c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</row>
    <row r="152" spans="1:27" ht="15.75">
      <c r="A152" s="218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</row>
    <row r="153" spans="1:27" ht="15.75">
      <c r="A153" s="218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</row>
  </sheetData>
  <sheetProtection/>
  <mergeCells count="15">
    <mergeCell ref="A3:Y3"/>
    <mergeCell ref="A4:A6"/>
    <mergeCell ref="B4:B6"/>
    <mergeCell ref="C4:C6"/>
    <mergeCell ref="D4:D6"/>
    <mergeCell ref="E4:T4"/>
    <mergeCell ref="U4:W5"/>
    <mergeCell ref="X4:Y5"/>
    <mergeCell ref="Z4:AA5"/>
    <mergeCell ref="E5:G5"/>
    <mergeCell ref="H5:J5"/>
    <mergeCell ref="N5:P5"/>
    <mergeCell ref="Q5:R5"/>
    <mergeCell ref="S5:T5"/>
    <mergeCell ref="K5:M5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4"/>
  <sheetViews>
    <sheetView zoomScale="75" zoomScaleNormal="75" zoomScalePageLayoutView="0" workbookViewId="0" topLeftCell="A1">
      <pane xSplit="4" ySplit="7" topLeftCell="E7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0" sqref="A30:IV30"/>
    </sheetView>
  </sheetViews>
  <sheetFormatPr defaultColWidth="8.875" defaultRowHeight="12.75"/>
  <cols>
    <col min="1" max="1" width="5.875" style="1" customWidth="1"/>
    <col min="2" max="2" width="60.125" style="1" customWidth="1"/>
    <col min="3" max="3" width="8.875" style="1" customWidth="1"/>
    <col min="4" max="4" width="10.75390625" style="219" customWidth="1"/>
    <col min="5" max="5" width="9.875" style="219" bestFit="1" customWidth="1"/>
    <col min="6" max="6" width="8.625" style="1" customWidth="1"/>
    <col min="7" max="7" width="8.25390625" style="1" customWidth="1"/>
    <col min="8" max="8" width="12.125" style="1" bestFit="1" customWidth="1"/>
    <col min="9" max="9" width="9.875" style="1" bestFit="1" customWidth="1"/>
    <col min="10" max="10" width="10.25390625" style="1" customWidth="1"/>
    <col min="11" max="12" width="7.875" style="219" customWidth="1"/>
    <col min="13" max="13" width="8.25390625" style="1" customWidth="1"/>
    <col min="14" max="14" width="9.75390625" style="219" customWidth="1"/>
    <col min="15" max="15" width="9.875" style="1" customWidth="1"/>
    <col min="16" max="16" width="7.625" style="219" customWidth="1"/>
    <col min="17" max="17" width="8.875" style="1" customWidth="1"/>
    <col min="18" max="18" width="10.625" style="1" customWidth="1"/>
    <col min="19" max="19" width="9.375" style="1" customWidth="1"/>
    <col min="20" max="20" width="9.00390625" style="1" customWidth="1"/>
    <col min="21" max="21" width="7.625" style="219" customWidth="1"/>
    <col min="22" max="22" width="7.625" style="1" customWidth="1"/>
    <col min="23" max="23" width="7.625" style="219" customWidth="1"/>
    <col min="24" max="24" width="7.625" style="1" customWidth="1"/>
    <col min="25" max="16384" width="8.875" style="1" customWidth="1"/>
  </cols>
  <sheetData>
    <row r="2" spans="1:24" ht="15.75">
      <c r="A2" s="3"/>
      <c r="D2" s="2"/>
      <c r="E2" s="2"/>
      <c r="F2" s="4"/>
      <c r="G2" s="4"/>
      <c r="H2" s="4"/>
      <c r="I2" s="4"/>
      <c r="J2" s="4"/>
      <c r="K2" s="2"/>
      <c r="L2" s="2"/>
      <c r="M2" s="4"/>
      <c r="N2" s="2"/>
      <c r="O2" s="4"/>
      <c r="P2" s="2"/>
      <c r="Q2" s="4"/>
      <c r="R2" s="4"/>
      <c r="S2" s="4"/>
      <c r="T2" s="4"/>
      <c r="U2" s="2"/>
      <c r="V2" s="4"/>
      <c r="W2" s="2"/>
      <c r="X2" s="4"/>
    </row>
    <row r="3" spans="1:23" ht="16.5" thickBot="1">
      <c r="A3" s="1051" t="s">
        <v>352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"/>
    </row>
    <row r="4" spans="1:24" ht="36.75" customHeight="1" thickBot="1">
      <c r="A4" s="1052" t="s">
        <v>0</v>
      </c>
      <c r="B4" s="1055" t="s">
        <v>1</v>
      </c>
      <c r="C4" s="1055" t="s">
        <v>2</v>
      </c>
      <c r="D4" s="1058" t="s">
        <v>159</v>
      </c>
      <c r="E4" s="1047" t="s">
        <v>131</v>
      </c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50"/>
      <c r="R4" s="1043" t="s">
        <v>134</v>
      </c>
      <c r="S4" s="1062"/>
      <c r="T4" s="1044"/>
      <c r="U4" s="1043" t="s">
        <v>100</v>
      </c>
      <c r="V4" s="1044"/>
      <c r="W4" s="1043" t="s">
        <v>132</v>
      </c>
      <c r="X4" s="1044"/>
    </row>
    <row r="5" spans="1:24" ht="138.75" customHeight="1" thickBot="1">
      <c r="A5" s="1053"/>
      <c r="B5" s="1056"/>
      <c r="C5" s="1056"/>
      <c r="D5" s="1059"/>
      <c r="E5" s="1047" t="s">
        <v>157</v>
      </c>
      <c r="F5" s="1048"/>
      <c r="G5" s="1049"/>
      <c r="H5" s="1047" t="s">
        <v>156</v>
      </c>
      <c r="I5" s="1048"/>
      <c r="J5" s="1049"/>
      <c r="K5" s="1047" t="s">
        <v>158</v>
      </c>
      <c r="L5" s="1048"/>
      <c r="M5" s="1049"/>
      <c r="N5" s="1047" t="s">
        <v>154</v>
      </c>
      <c r="O5" s="1050"/>
      <c r="P5" s="1047" t="s">
        <v>155</v>
      </c>
      <c r="Q5" s="1050"/>
      <c r="R5" s="1045"/>
      <c r="S5" s="1063"/>
      <c r="T5" s="1046"/>
      <c r="U5" s="1045"/>
      <c r="V5" s="1046"/>
      <c r="W5" s="1045"/>
      <c r="X5" s="1046"/>
    </row>
    <row r="6" spans="1:24" ht="16.5" thickBot="1">
      <c r="A6" s="1054"/>
      <c r="B6" s="1057"/>
      <c r="C6" s="1057"/>
      <c r="D6" s="1060"/>
      <c r="E6" s="5" t="s">
        <v>3</v>
      </c>
      <c r="F6" s="6" t="s">
        <v>4</v>
      </c>
      <c r="G6" s="6" t="s">
        <v>5</v>
      </c>
      <c r="H6" s="5" t="s">
        <v>6</v>
      </c>
      <c r="I6" s="6" t="s">
        <v>4</v>
      </c>
      <c r="J6" s="6" t="s">
        <v>5</v>
      </c>
      <c r="K6" s="5" t="s">
        <v>6</v>
      </c>
      <c r="L6" s="6" t="s">
        <v>4</v>
      </c>
      <c r="M6" s="6" t="s">
        <v>5</v>
      </c>
      <c r="N6" s="5" t="s">
        <v>6</v>
      </c>
      <c r="O6" s="7" t="s">
        <v>7</v>
      </c>
      <c r="P6" s="8" t="s">
        <v>6</v>
      </c>
      <c r="Q6" s="7" t="s">
        <v>5</v>
      </c>
      <c r="R6" s="5" t="s">
        <v>6</v>
      </c>
      <c r="S6" s="9" t="s">
        <v>149</v>
      </c>
      <c r="T6" s="10" t="s">
        <v>8</v>
      </c>
      <c r="U6" s="5" t="s">
        <v>6</v>
      </c>
      <c r="V6" s="10" t="s">
        <v>8</v>
      </c>
      <c r="W6" s="5" t="s">
        <v>6</v>
      </c>
      <c r="X6" s="10" t="s">
        <v>8</v>
      </c>
    </row>
    <row r="7" spans="1:24" ht="17.25" thickBot="1" thickTop="1">
      <c r="A7" s="11" t="s">
        <v>73</v>
      </c>
      <c r="B7" s="288" t="s">
        <v>82</v>
      </c>
      <c r="C7" s="13" t="s">
        <v>11</v>
      </c>
      <c r="D7" s="901">
        <f>H7</f>
        <v>2026.647</v>
      </c>
      <c r="E7" s="290"/>
      <c r="F7" s="290"/>
      <c r="G7" s="290"/>
      <c r="H7" s="695">
        <f>H10+H16+H27+H29+H32+H35+H37+H39+H41+H43+H45+H47+H49+H51+H53+H55+H57</f>
        <v>2026.647</v>
      </c>
      <c r="I7" s="689">
        <f>I10+I16+I27+I29+I32+I35+I37+I39+I41+I43+I45+I47+I49+I51+I53+I55+I57</f>
        <v>2008.416</v>
      </c>
      <c r="J7" s="689">
        <f>J10+J16+J27+J29+J32+J35+J37+J39+J41+J43+J45+J47+J49+J51+J53+J55+J57</f>
        <v>18.231</v>
      </c>
      <c r="K7" s="14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</row>
    <row r="8" spans="1:24" s="18" customFormat="1" ht="16.5" thickTop="1">
      <c r="A8" s="299"/>
      <c r="B8" s="294"/>
      <c r="C8" s="686" t="s">
        <v>163</v>
      </c>
      <c r="D8" s="250">
        <f>H8</f>
        <v>0</v>
      </c>
      <c r="E8" s="295"/>
      <c r="F8" s="308"/>
      <c r="G8" s="295"/>
      <c r="H8" s="250">
        <f>I8+J8</f>
        <v>0</v>
      </c>
      <c r="I8" s="693"/>
      <c r="J8" s="690"/>
      <c r="K8" s="685"/>
      <c r="L8" s="295"/>
      <c r="M8" s="295"/>
      <c r="N8" s="250"/>
      <c r="O8" s="295"/>
      <c r="P8" s="250"/>
      <c r="Q8" s="295"/>
      <c r="R8" s="250"/>
      <c r="S8" s="295"/>
      <c r="T8" s="295"/>
      <c r="U8" s="250"/>
      <c r="V8" s="295"/>
      <c r="W8" s="295"/>
      <c r="X8" s="295"/>
    </row>
    <row r="9" spans="1:24" s="18" customFormat="1" ht="15.75">
      <c r="A9" s="329">
        <v>1</v>
      </c>
      <c r="B9" s="265" t="s">
        <v>83</v>
      </c>
      <c r="C9" s="16" t="s">
        <v>9</v>
      </c>
      <c r="D9" s="250">
        <f>H9</f>
        <v>0</v>
      </c>
      <c r="E9" s="250"/>
      <c r="F9" s="316"/>
      <c r="G9" s="250"/>
      <c r="H9" s="250">
        <f aca="true" t="shared" si="0" ref="H9:J10">H11+H13</f>
        <v>0</v>
      </c>
      <c r="I9" s="322">
        <f t="shared" si="0"/>
        <v>0</v>
      </c>
      <c r="J9" s="245">
        <f t="shared" si="0"/>
        <v>0</v>
      </c>
      <c r="K9" s="685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</row>
    <row r="10" spans="1:24" s="18" customFormat="1" ht="15.75">
      <c r="A10" s="221"/>
      <c r="B10" s="19" t="s">
        <v>10</v>
      </c>
      <c r="C10" s="20" t="s">
        <v>11</v>
      </c>
      <c r="D10" s="250">
        <f>H10</f>
        <v>0</v>
      </c>
      <c r="E10" s="17"/>
      <c r="F10" s="236"/>
      <c r="G10" s="250"/>
      <c r="H10" s="250">
        <f t="shared" si="0"/>
        <v>0</v>
      </c>
      <c r="I10" s="322">
        <f t="shared" si="0"/>
        <v>0</v>
      </c>
      <c r="J10" s="245">
        <f t="shared" si="0"/>
        <v>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s="18" customFormat="1" ht="15.75">
      <c r="A11" s="221" t="s">
        <v>12</v>
      </c>
      <c r="B11" s="19" t="s">
        <v>13</v>
      </c>
      <c r="C11" s="20" t="s">
        <v>9</v>
      </c>
      <c r="D11" s="250">
        <f aca="true" t="shared" si="1" ref="D11:D74">H11</f>
        <v>0</v>
      </c>
      <c r="E11" s="17"/>
      <c r="F11" s="691"/>
      <c r="G11" s="243"/>
      <c r="H11" s="250">
        <f aca="true" t="shared" si="2" ref="H11:H57">I11+J11</f>
        <v>0</v>
      </c>
      <c r="I11" s="322"/>
      <c r="J11" s="228"/>
      <c r="K11" s="24"/>
      <c r="L11" s="24"/>
      <c r="M11" s="22"/>
      <c r="N11" s="24"/>
      <c r="O11" s="22"/>
      <c r="P11" s="24"/>
      <c r="Q11" s="22"/>
      <c r="R11" s="22"/>
      <c r="S11" s="22"/>
      <c r="T11" s="22"/>
      <c r="U11" s="24"/>
      <c r="V11" s="25"/>
      <c r="W11" s="24"/>
      <c r="X11" s="25"/>
    </row>
    <row r="12" spans="1:24" s="18" customFormat="1" ht="15.75">
      <c r="A12" s="221"/>
      <c r="B12" s="19"/>
      <c r="C12" s="20" t="s">
        <v>11</v>
      </c>
      <c r="D12" s="250">
        <f t="shared" si="1"/>
        <v>0</v>
      </c>
      <c r="E12" s="17"/>
      <c r="F12" s="691"/>
      <c r="G12" s="243"/>
      <c r="H12" s="250">
        <f t="shared" si="2"/>
        <v>0</v>
      </c>
      <c r="I12" s="322"/>
      <c r="J12" s="228"/>
      <c r="K12" s="24"/>
      <c r="L12" s="24"/>
      <c r="M12" s="22"/>
      <c r="N12" s="24"/>
      <c r="O12" s="22"/>
      <c r="P12" s="24"/>
      <c r="Q12" s="22"/>
      <c r="R12" s="22"/>
      <c r="S12" s="22"/>
      <c r="T12" s="22"/>
      <c r="U12" s="24"/>
      <c r="V12" s="25"/>
      <c r="W12" s="24"/>
      <c r="X12" s="25"/>
    </row>
    <row r="13" spans="1:24" s="18" customFormat="1" ht="15.75">
      <c r="A13" s="221" t="s">
        <v>14</v>
      </c>
      <c r="B13" s="19" t="s">
        <v>15</v>
      </c>
      <c r="C13" s="20" t="s">
        <v>9</v>
      </c>
      <c r="D13" s="250">
        <f t="shared" si="1"/>
        <v>0</v>
      </c>
      <c r="E13" s="17"/>
      <c r="F13" s="691"/>
      <c r="G13" s="243"/>
      <c r="H13" s="250">
        <f t="shared" si="2"/>
        <v>0</v>
      </c>
      <c r="I13" s="322"/>
      <c r="J13" s="228"/>
      <c r="K13" s="24"/>
      <c r="L13" s="24"/>
      <c r="M13" s="22"/>
      <c r="N13" s="24"/>
      <c r="O13" s="22"/>
      <c r="P13" s="24"/>
      <c r="Q13" s="22"/>
      <c r="R13" s="22"/>
      <c r="S13" s="22"/>
      <c r="T13" s="22"/>
      <c r="U13" s="24"/>
      <c r="V13" s="25"/>
      <c r="W13" s="24"/>
      <c r="X13" s="25"/>
    </row>
    <row r="14" spans="1:24" s="18" customFormat="1" ht="16.5" thickBot="1">
      <c r="A14" s="221"/>
      <c r="B14" s="26"/>
      <c r="C14" s="27" t="s">
        <v>11</v>
      </c>
      <c r="D14" s="250">
        <f t="shared" si="1"/>
        <v>0</v>
      </c>
      <c r="E14" s="28"/>
      <c r="F14" s="692"/>
      <c r="G14" s="243"/>
      <c r="H14" s="250">
        <f t="shared" si="2"/>
        <v>0</v>
      </c>
      <c r="I14" s="322"/>
      <c r="J14" s="287"/>
      <c r="K14" s="38"/>
      <c r="L14" s="38"/>
      <c r="M14" s="36"/>
      <c r="N14" s="38"/>
      <c r="O14" s="36"/>
      <c r="P14" s="38"/>
      <c r="Q14" s="36"/>
      <c r="R14" s="36"/>
      <c r="S14" s="36"/>
      <c r="T14" s="36"/>
      <c r="U14" s="38"/>
      <c r="V14" s="39"/>
      <c r="W14" s="38"/>
      <c r="X14" s="39"/>
    </row>
    <row r="15" spans="1:24" s="18" customFormat="1" ht="16.5" thickBot="1">
      <c r="A15" s="222" t="s">
        <v>16</v>
      </c>
      <c r="B15" s="223" t="s">
        <v>162</v>
      </c>
      <c r="C15" s="222" t="s">
        <v>163</v>
      </c>
      <c r="D15" s="250">
        <f t="shared" si="1"/>
        <v>0</v>
      </c>
      <c r="E15" s="233"/>
      <c r="F15" s="243"/>
      <c r="G15" s="243"/>
      <c r="H15" s="250">
        <f t="shared" si="2"/>
        <v>0</v>
      </c>
      <c r="I15" s="245"/>
      <c r="J15" s="245"/>
      <c r="K15" s="244"/>
      <c r="L15" s="244"/>
      <c r="M15" s="243"/>
      <c r="N15" s="244"/>
      <c r="O15" s="243"/>
      <c r="P15" s="244"/>
      <c r="Q15" s="243"/>
      <c r="R15" s="243"/>
      <c r="S15" s="243">
        <v>5</v>
      </c>
      <c r="T15" s="243"/>
      <c r="U15" s="244"/>
      <c r="V15" s="243"/>
      <c r="W15" s="244"/>
      <c r="X15" s="243"/>
    </row>
    <row r="16" spans="1:24" s="18" customFormat="1" ht="16.5" thickBot="1">
      <c r="A16" s="222"/>
      <c r="B16" s="224" t="s">
        <v>164</v>
      </c>
      <c r="C16" s="225" t="s">
        <v>11</v>
      </c>
      <c r="D16" s="250">
        <f t="shared" si="1"/>
        <v>0</v>
      </c>
      <c r="E16" s="233"/>
      <c r="F16" s="243"/>
      <c r="G16" s="243"/>
      <c r="H16" s="250">
        <f t="shared" si="2"/>
        <v>0</v>
      </c>
      <c r="I16" s="245"/>
      <c r="J16" s="245"/>
      <c r="K16" s="244"/>
      <c r="L16" s="244"/>
      <c r="M16" s="243"/>
      <c r="N16" s="244"/>
      <c r="O16" s="243"/>
      <c r="P16" s="244"/>
      <c r="Q16" s="243"/>
      <c r="R16" s="243"/>
      <c r="S16" s="243"/>
      <c r="T16" s="243"/>
      <c r="U16" s="244"/>
      <c r="V16" s="243"/>
      <c r="W16" s="244"/>
      <c r="X16" s="243"/>
    </row>
    <row r="17" spans="1:24" s="18" customFormat="1" ht="16.5" thickBot="1">
      <c r="A17" s="222" t="s">
        <v>165</v>
      </c>
      <c r="B17" s="225" t="s">
        <v>166</v>
      </c>
      <c r="C17" s="225" t="s">
        <v>167</v>
      </c>
      <c r="D17" s="250">
        <f t="shared" si="1"/>
        <v>0</v>
      </c>
      <c r="E17" s="233"/>
      <c r="F17" s="243"/>
      <c r="G17" s="243"/>
      <c r="H17" s="250">
        <f t="shared" si="2"/>
        <v>0</v>
      </c>
      <c r="I17" s="245"/>
      <c r="J17" s="245"/>
      <c r="K17" s="244"/>
      <c r="L17" s="244"/>
      <c r="M17" s="243"/>
      <c r="N17" s="244"/>
      <c r="O17" s="243"/>
      <c r="P17" s="244"/>
      <c r="Q17" s="243"/>
      <c r="R17" s="243"/>
      <c r="S17" s="243"/>
      <c r="T17" s="243"/>
      <c r="U17" s="244"/>
      <c r="V17" s="243"/>
      <c r="W17" s="244"/>
      <c r="X17" s="243"/>
    </row>
    <row r="18" spans="1:24" s="18" customFormat="1" ht="16.5" thickBot="1">
      <c r="A18" s="222"/>
      <c r="B18" s="225"/>
      <c r="C18" s="225" t="s">
        <v>11</v>
      </c>
      <c r="D18" s="250">
        <f t="shared" si="1"/>
        <v>0</v>
      </c>
      <c r="E18" s="233"/>
      <c r="F18" s="243"/>
      <c r="G18" s="243"/>
      <c r="H18" s="250">
        <f t="shared" si="2"/>
        <v>0</v>
      </c>
      <c r="I18" s="245"/>
      <c r="J18" s="245"/>
      <c r="K18" s="244"/>
      <c r="L18" s="244"/>
      <c r="M18" s="243"/>
      <c r="N18" s="244"/>
      <c r="O18" s="243"/>
      <c r="P18" s="244"/>
      <c r="Q18" s="243"/>
      <c r="R18" s="243"/>
      <c r="S18" s="243"/>
      <c r="T18" s="243"/>
      <c r="U18" s="244"/>
      <c r="V18" s="243"/>
      <c r="W18" s="244"/>
      <c r="X18" s="243"/>
    </row>
    <row r="19" spans="1:24" s="18" customFormat="1" ht="16.5" thickBot="1">
      <c r="A19" s="222" t="s">
        <v>168</v>
      </c>
      <c r="B19" s="225" t="s">
        <v>169</v>
      </c>
      <c r="C19" s="225" t="s">
        <v>170</v>
      </c>
      <c r="D19" s="250">
        <f t="shared" si="1"/>
        <v>0</v>
      </c>
      <c r="E19" s="233"/>
      <c r="F19" s="243"/>
      <c r="G19" s="243"/>
      <c r="H19" s="244">
        <f t="shared" si="2"/>
        <v>0</v>
      </c>
      <c r="I19" s="322"/>
      <c r="J19" s="245"/>
      <c r="K19" s="244"/>
      <c r="L19" s="244"/>
      <c r="M19" s="243"/>
      <c r="N19" s="244"/>
      <c r="O19" s="243"/>
      <c r="P19" s="244"/>
      <c r="Q19" s="243"/>
      <c r="R19" s="243"/>
      <c r="S19" s="243"/>
      <c r="T19" s="243"/>
      <c r="U19" s="244"/>
      <c r="V19" s="243"/>
      <c r="W19" s="244"/>
      <c r="X19" s="243"/>
    </row>
    <row r="20" spans="1:24" s="18" customFormat="1" ht="16.5" thickBot="1">
      <c r="A20" s="222"/>
      <c r="B20" s="225" t="s">
        <v>171</v>
      </c>
      <c r="C20" s="225" t="s">
        <v>11</v>
      </c>
      <c r="D20" s="250">
        <f t="shared" si="1"/>
        <v>0</v>
      </c>
      <c r="E20" s="233"/>
      <c r="F20" s="243"/>
      <c r="G20" s="243"/>
      <c r="H20" s="244">
        <f t="shared" si="2"/>
        <v>0</v>
      </c>
      <c r="I20" s="322"/>
      <c r="J20" s="245"/>
      <c r="K20" s="244"/>
      <c r="L20" s="244"/>
      <c r="M20" s="243"/>
      <c r="N20" s="244"/>
      <c r="O20" s="243"/>
      <c r="P20" s="244"/>
      <c r="Q20" s="243"/>
      <c r="R20" s="243"/>
      <c r="S20" s="243"/>
      <c r="T20" s="243"/>
      <c r="U20" s="244"/>
      <c r="V20" s="243"/>
      <c r="W20" s="244"/>
      <c r="X20" s="243"/>
    </row>
    <row r="21" spans="1:24" s="18" customFormat="1" ht="16.5" thickBot="1">
      <c r="A21" s="222" t="s">
        <v>172</v>
      </c>
      <c r="B21" s="225" t="s">
        <v>173</v>
      </c>
      <c r="C21" s="225" t="s">
        <v>170</v>
      </c>
      <c r="D21" s="250">
        <f t="shared" si="1"/>
        <v>0</v>
      </c>
      <c r="E21" s="233"/>
      <c r="F21" s="243"/>
      <c r="G21" s="243"/>
      <c r="H21" s="244">
        <f t="shared" si="2"/>
        <v>0</v>
      </c>
      <c r="I21" s="322"/>
      <c r="J21" s="245"/>
      <c r="K21" s="244"/>
      <c r="L21" s="244"/>
      <c r="M21" s="243"/>
      <c r="N21" s="244"/>
      <c r="O21" s="243"/>
      <c r="P21" s="244"/>
      <c r="Q21" s="243"/>
      <c r="R21" s="243"/>
      <c r="S21" s="243"/>
      <c r="T21" s="243"/>
      <c r="U21" s="244"/>
      <c r="V21" s="243"/>
      <c r="W21" s="244"/>
      <c r="X21" s="243"/>
    </row>
    <row r="22" spans="1:24" s="18" customFormat="1" ht="16.5" thickBot="1">
      <c r="A22" s="222"/>
      <c r="B22" s="225" t="s">
        <v>174</v>
      </c>
      <c r="C22" s="225" t="s">
        <v>11</v>
      </c>
      <c r="D22" s="250">
        <f t="shared" si="1"/>
        <v>0</v>
      </c>
      <c r="E22" s="233"/>
      <c r="F22" s="243"/>
      <c r="G22" s="243"/>
      <c r="H22" s="244">
        <f t="shared" si="2"/>
        <v>0</v>
      </c>
      <c r="I22" s="322"/>
      <c r="J22" s="245"/>
      <c r="K22" s="244"/>
      <c r="L22" s="244"/>
      <c r="M22" s="243"/>
      <c r="N22" s="244"/>
      <c r="O22" s="243"/>
      <c r="P22" s="244"/>
      <c r="Q22" s="243"/>
      <c r="R22" s="243"/>
      <c r="S22" s="243"/>
      <c r="T22" s="243"/>
      <c r="U22" s="244"/>
      <c r="V22" s="243"/>
      <c r="W22" s="244"/>
      <c r="X22" s="243"/>
    </row>
    <row r="23" spans="1:24" s="18" customFormat="1" ht="16.5" thickBot="1">
      <c r="A23" s="222" t="s">
        <v>175</v>
      </c>
      <c r="B23" s="225" t="s">
        <v>176</v>
      </c>
      <c r="C23" s="225" t="s">
        <v>28</v>
      </c>
      <c r="D23" s="250">
        <f t="shared" si="1"/>
        <v>0</v>
      </c>
      <c r="E23" s="233"/>
      <c r="F23" s="243"/>
      <c r="G23" s="243"/>
      <c r="H23" s="244">
        <f t="shared" si="2"/>
        <v>0</v>
      </c>
      <c r="I23" s="322"/>
      <c r="J23" s="245"/>
      <c r="K23" s="244"/>
      <c r="L23" s="244"/>
      <c r="M23" s="243"/>
      <c r="N23" s="244"/>
      <c r="O23" s="243"/>
      <c r="P23" s="244"/>
      <c r="Q23" s="243"/>
      <c r="R23" s="243"/>
      <c r="S23" s="243"/>
      <c r="T23" s="243"/>
      <c r="U23" s="244"/>
      <c r="V23" s="243"/>
      <c r="W23" s="244"/>
      <c r="X23" s="243"/>
    </row>
    <row r="24" spans="1:24" s="18" customFormat="1" ht="16.5" thickBot="1">
      <c r="A24" s="222"/>
      <c r="B24" s="225"/>
      <c r="C24" s="225" t="s">
        <v>11</v>
      </c>
      <c r="D24" s="250">
        <f t="shared" si="1"/>
        <v>0</v>
      </c>
      <c r="E24" s="233"/>
      <c r="F24" s="243"/>
      <c r="G24" s="243"/>
      <c r="H24" s="244">
        <f t="shared" si="2"/>
        <v>0</v>
      </c>
      <c r="I24" s="245"/>
      <c r="J24" s="245"/>
      <c r="K24" s="244"/>
      <c r="L24" s="244"/>
      <c r="M24" s="243"/>
      <c r="N24" s="244"/>
      <c r="O24" s="243"/>
      <c r="P24" s="244"/>
      <c r="Q24" s="243"/>
      <c r="R24" s="243"/>
      <c r="S24" s="243"/>
      <c r="T24" s="243"/>
      <c r="U24" s="244"/>
      <c r="V24" s="243"/>
      <c r="W24" s="244"/>
      <c r="X24" s="243"/>
    </row>
    <row r="25" spans="1:24" s="18" customFormat="1" ht="16.5" thickBot="1">
      <c r="A25" s="222" t="s">
        <v>177</v>
      </c>
      <c r="B25" s="225" t="s">
        <v>178</v>
      </c>
      <c r="C25" s="225" t="s">
        <v>11</v>
      </c>
      <c r="D25" s="250">
        <f t="shared" si="1"/>
        <v>0</v>
      </c>
      <c r="E25" s="233"/>
      <c r="F25" s="243"/>
      <c r="G25" s="243"/>
      <c r="H25" s="244">
        <f t="shared" si="2"/>
        <v>0</v>
      </c>
      <c r="I25" s="245"/>
      <c r="J25" s="245"/>
      <c r="K25" s="244"/>
      <c r="L25" s="244"/>
      <c r="M25" s="243"/>
      <c r="N25" s="244"/>
      <c r="O25" s="243"/>
      <c r="P25" s="244"/>
      <c r="Q25" s="243"/>
      <c r="R25" s="243"/>
      <c r="S25" s="243"/>
      <c r="T25" s="243"/>
      <c r="U25" s="244"/>
      <c r="V25" s="243"/>
      <c r="W25" s="244"/>
      <c r="X25" s="243"/>
    </row>
    <row r="26" spans="1:24" s="18" customFormat="1" ht="15.75">
      <c r="A26" s="221" t="s">
        <v>18</v>
      </c>
      <c r="B26" s="15" t="s">
        <v>102</v>
      </c>
      <c r="C26" s="16" t="s">
        <v>17</v>
      </c>
      <c r="D26" s="250">
        <f t="shared" si="1"/>
        <v>0.007</v>
      </c>
      <c r="E26" s="234"/>
      <c r="F26" s="243"/>
      <c r="G26" s="243"/>
      <c r="H26" s="244">
        <f t="shared" si="2"/>
        <v>0.007</v>
      </c>
      <c r="I26" s="245"/>
      <c r="J26" s="245">
        <v>0.007</v>
      </c>
      <c r="K26" s="244"/>
      <c r="L26" s="244"/>
      <c r="M26" s="243"/>
      <c r="N26" s="244"/>
      <c r="O26" s="243"/>
      <c r="P26" s="244"/>
      <c r="Q26" s="243"/>
      <c r="R26" s="243"/>
      <c r="S26" s="243"/>
      <c r="T26" s="243"/>
      <c r="U26" s="244"/>
      <c r="V26" s="243"/>
      <c r="W26" s="244"/>
      <c r="X26" s="243"/>
    </row>
    <row r="27" spans="1:24" s="18" customFormat="1" ht="16.5" thickBot="1">
      <c r="A27" s="221"/>
      <c r="B27" s="34" t="s">
        <v>54</v>
      </c>
      <c r="C27" s="35" t="s">
        <v>11</v>
      </c>
      <c r="D27" s="250">
        <f t="shared" si="1"/>
        <v>2.539</v>
      </c>
      <c r="E27" s="234"/>
      <c r="F27" s="243"/>
      <c r="G27" s="243"/>
      <c r="H27" s="244">
        <f t="shared" si="2"/>
        <v>2.539</v>
      </c>
      <c r="I27" s="245"/>
      <c r="J27" s="245">
        <v>2.539</v>
      </c>
      <c r="K27" s="244"/>
      <c r="L27" s="244"/>
      <c r="M27" s="243"/>
      <c r="N27" s="244"/>
      <c r="O27" s="243"/>
      <c r="P27" s="244"/>
      <c r="Q27" s="243"/>
      <c r="R27" s="243"/>
      <c r="S27" s="243"/>
      <c r="T27" s="243"/>
      <c r="U27" s="244"/>
      <c r="V27" s="243"/>
      <c r="W27" s="244"/>
      <c r="X27" s="243"/>
    </row>
    <row r="28" spans="1:24" s="18" customFormat="1" ht="15.75">
      <c r="A28" s="221" t="s">
        <v>56</v>
      </c>
      <c r="B28" s="40" t="s">
        <v>66</v>
      </c>
      <c r="C28" s="41" t="s">
        <v>9</v>
      </c>
      <c r="D28" s="250">
        <f t="shared" si="1"/>
        <v>0</v>
      </c>
      <c r="E28" s="235"/>
      <c r="F28" s="243"/>
      <c r="G28" s="243"/>
      <c r="H28" s="244">
        <f t="shared" si="2"/>
        <v>0</v>
      </c>
      <c r="I28" s="245"/>
      <c r="J28" s="245"/>
      <c r="K28" s="244"/>
      <c r="L28" s="244"/>
      <c r="M28" s="243"/>
      <c r="N28" s="244"/>
      <c r="O28" s="243"/>
      <c r="P28" s="244"/>
      <c r="Q28" s="243"/>
      <c r="R28" s="243"/>
      <c r="S28" s="243"/>
      <c r="T28" s="243"/>
      <c r="U28" s="244"/>
      <c r="V28" s="243"/>
      <c r="W28" s="244"/>
      <c r="X28" s="243"/>
    </row>
    <row r="29" spans="1:24" s="18" customFormat="1" ht="16.5" thickBot="1">
      <c r="A29" s="221"/>
      <c r="B29" s="26"/>
      <c r="C29" s="44" t="s">
        <v>11</v>
      </c>
      <c r="D29" s="250">
        <f t="shared" si="1"/>
        <v>0</v>
      </c>
      <c r="E29" s="234"/>
      <c r="F29" s="243"/>
      <c r="G29" s="243"/>
      <c r="H29" s="244">
        <f t="shared" si="2"/>
        <v>0</v>
      </c>
      <c r="I29" s="245"/>
      <c r="J29" s="245"/>
      <c r="K29" s="244"/>
      <c r="L29" s="244"/>
      <c r="M29" s="243"/>
      <c r="N29" s="244"/>
      <c r="O29" s="243"/>
      <c r="P29" s="244"/>
      <c r="Q29" s="243"/>
      <c r="R29" s="243"/>
      <c r="S29" s="243"/>
      <c r="T29" s="243"/>
      <c r="U29" s="244"/>
      <c r="V29" s="243"/>
      <c r="W29" s="244"/>
      <c r="X29" s="243"/>
    </row>
    <row r="30" spans="1:24" s="18" customFormat="1" ht="15.75">
      <c r="A30" s="221" t="s">
        <v>24</v>
      </c>
      <c r="B30" s="40" t="s">
        <v>84</v>
      </c>
      <c r="C30" s="45" t="s">
        <v>9</v>
      </c>
      <c r="D30" s="250">
        <f t="shared" si="1"/>
        <v>1.013</v>
      </c>
      <c r="E30" s="235"/>
      <c r="F30" s="243"/>
      <c r="G30" s="243"/>
      <c r="H30" s="244">
        <f t="shared" si="2"/>
        <v>1.013</v>
      </c>
      <c r="I30" s="245">
        <v>1.013</v>
      </c>
      <c r="J30" s="245"/>
      <c r="K30" s="244"/>
      <c r="L30" s="244"/>
      <c r="M30" s="243"/>
      <c r="N30" s="244"/>
      <c r="O30" s="243"/>
      <c r="P30" s="244"/>
      <c r="Q30" s="243"/>
      <c r="R30" s="243"/>
      <c r="S30" s="243"/>
      <c r="T30" s="243"/>
      <c r="U30" s="244"/>
      <c r="V30" s="243"/>
      <c r="W30" s="244"/>
      <c r="X30" s="243"/>
    </row>
    <row r="31" spans="1:24" s="18" customFormat="1" ht="15.75">
      <c r="A31" s="221"/>
      <c r="B31" s="34" t="s">
        <v>71</v>
      </c>
      <c r="C31" s="20" t="s">
        <v>57</v>
      </c>
      <c r="D31" s="250">
        <f t="shared" si="1"/>
        <v>8</v>
      </c>
      <c r="E31" s="236"/>
      <c r="F31" s="243"/>
      <c r="G31" s="243"/>
      <c r="H31" s="244">
        <f t="shared" si="2"/>
        <v>8</v>
      </c>
      <c r="I31" s="245">
        <v>8</v>
      </c>
      <c r="J31" s="245"/>
      <c r="K31" s="244"/>
      <c r="L31" s="244"/>
      <c r="M31" s="243"/>
      <c r="N31" s="244"/>
      <c r="O31" s="243"/>
      <c r="P31" s="244"/>
      <c r="Q31" s="243"/>
      <c r="R31" s="243"/>
      <c r="S31" s="243"/>
      <c r="T31" s="243"/>
      <c r="U31" s="244"/>
      <c r="V31" s="243"/>
      <c r="W31" s="244"/>
      <c r="X31" s="243"/>
    </row>
    <row r="32" spans="1:24" s="18" customFormat="1" ht="16.5" thickBot="1">
      <c r="A32" s="221"/>
      <c r="B32" s="49"/>
      <c r="C32" s="50" t="s">
        <v>11</v>
      </c>
      <c r="D32" s="250">
        <f t="shared" si="1"/>
        <v>1653.899</v>
      </c>
      <c r="E32" s="234"/>
      <c r="F32" s="243"/>
      <c r="G32" s="243"/>
      <c r="H32" s="246">
        <f t="shared" si="2"/>
        <v>1653.899</v>
      </c>
      <c r="I32" s="900">
        <v>1653.899</v>
      </c>
      <c r="J32" s="245"/>
      <c r="K32" s="244"/>
      <c r="L32" s="244"/>
      <c r="M32" s="243"/>
      <c r="N32" s="244"/>
      <c r="O32" s="243"/>
      <c r="P32" s="244"/>
      <c r="Q32" s="243"/>
      <c r="R32" s="243"/>
      <c r="S32" s="243"/>
      <c r="T32" s="243"/>
      <c r="U32" s="244"/>
      <c r="V32" s="243"/>
      <c r="W32" s="244"/>
      <c r="X32" s="243"/>
    </row>
    <row r="33" spans="1:24" s="18" customFormat="1" ht="15.75">
      <c r="A33" s="221" t="s">
        <v>25</v>
      </c>
      <c r="B33" s="15" t="s">
        <v>26</v>
      </c>
      <c r="C33" s="16" t="s">
        <v>9</v>
      </c>
      <c r="D33" s="250">
        <f t="shared" si="1"/>
        <v>0.167</v>
      </c>
      <c r="E33" s="235"/>
      <c r="F33" s="243"/>
      <c r="G33" s="243"/>
      <c r="H33" s="244">
        <f t="shared" si="2"/>
        <v>0.167</v>
      </c>
      <c r="I33" s="245">
        <v>0.167</v>
      </c>
      <c r="J33" s="245"/>
      <c r="K33" s="244"/>
      <c r="L33" s="244"/>
      <c r="M33" s="243"/>
      <c r="N33" s="244"/>
      <c r="O33" s="243"/>
      <c r="P33" s="244"/>
      <c r="Q33" s="243"/>
      <c r="R33" s="243"/>
      <c r="S33" s="243"/>
      <c r="T33" s="243"/>
      <c r="U33" s="244"/>
      <c r="V33" s="243"/>
      <c r="W33" s="244"/>
      <c r="X33" s="243"/>
    </row>
    <row r="34" spans="1:24" s="18" customFormat="1" ht="15.75">
      <c r="A34" s="221"/>
      <c r="B34" s="51" t="s">
        <v>69</v>
      </c>
      <c r="C34" s="20" t="s">
        <v>58</v>
      </c>
      <c r="D34" s="250">
        <f t="shared" si="1"/>
        <v>5</v>
      </c>
      <c r="E34" s="236"/>
      <c r="F34" s="243"/>
      <c r="G34" s="243"/>
      <c r="H34" s="244">
        <f t="shared" si="2"/>
        <v>5</v>
      </c>
      <c r="I34" s="245">
        <v>5</v>
      </c>
      <c r="J34" s="245"/>
      <c r="K34" s="244"/>
      <c r="L34" s="244"/>
      <c r="M34" s="243"/>
      <c r="N34" s="244"/>
      <c r="O34" s="243"/>
      <c r="P34" s="244"/>
      <c r="Q34" s="243"/>
      <c r="R34" s="243"/>
      <c r="S34" s="243"/>
      <c r="T34" s="243"/>
      <c r="U34" s="244"/>
      <c r="V34" s="243"/>
      <c r="W34" s="244"/>
      <c r="X34" s="243"/>
    </row>
    <row r="35" spans="1:24" s="18" customFormat="1" ht="16.5" thickBot="1">
      <c r="A35" s="221"/>
      <c r="B35" s="52"/>
      <c r="C35" s="35" t="s">
        <v>11</v>
      </c>
      <c r="D35" s="250">
        <f t="shared" si="1"/>
        <v>354.517</v>
      </c>
      <c r="E35" s="233"/>
      <c r="F35" s="243"/>
      <c r="G35" s="243"/>
      <c r="H35" s="244">
        <f t="shared" si="2"/>
        <v>354.517</v>
      </c>
      <c r="I35" s="245">
        <v>354.517</v>
      </c>
      <c r="J35" s="245"/>
      <c r="K35" s="244"/>
      <c r="L35" s="244"/>
      <c r="M35" s="243"/>
      <c r="N35" s="244"/>
      <c r="O35" s="243"/>
      <c r="P35" s="244"/>
      <c r="Q35" s="243"/>
      <c r="R35" s="243"/>
      <c r="S35" s="243"/>
      <c r="T35" s="243"/>
      <c r="U35" s="244"/>
      <c r="V35" s="243"/>
      <c r="W35" s="244"/>
      <c r="X35" s="243"/>
    </row>
    <row r="36" spans="1:24" s="18" customFormat="1" ht="15.75">
      <c r="A36" s="221" t="s">
        <v>27</v>
      </c>
      <c r="B36" s="40" t="s">
        <v>114</v>
      </c>
      <c r="C36" s="41" t="s">
        <v>28</v>
      </c>
      <c r="D36" s="250">
        <f t="shared" si="1"/>
        <v>0</v>
      </c>
      <c r="E36" s="234"/>
      <c r="F36" s="243"/>
      <c r="G36" s="243"/>
      <c r="H36" s="244">
        <f t="shared" si="2"/>
        <v>0</v>
      </c>
      <c r="I36" s="245"/>
      <c r="J36" s="245"/>
      <c r="K36" s="244"/>
      <c r="L36" s="244"/>
      <c r="M36" s="243"/>
      <c r="N36" s="244"/>
      <c r="O36" s="243"/>
      <c r="P36" s="244"/>
      <c r="Q36" s="243"/>
      <c r="R36" s="243"/>
      <c r="S36" s="243"/>
      <c r="T36" s="243"/>
      <c r="U36" s="244"/>
      <c r="V36" s="243"/>
      <c r="W36" s="244"/>
      <c r="X36" s="243"/>
    </row>
    <row r="37" spans="1:24" s="18" customFormat="1" ht="16.5" thickBot="1">
      <c r="A37" s="221"/>
      <c r="B37" s="53" t="s">
        <v>53</v>
      </c>
      <c r="C37" s="44" t="s">
        <v>11</v>
      </c>
      <c r="D37" s="250">
        <f t="shared" si="1"/>
        <v>0</v>
      </c>
      <c r="E37" s="233"/>
      <c r="F37" s="243"/>
      <c r="G37" s="243"/>
      <c r="H37" s="244">
        <f t="shared" si="2"/>
        <v>0</v>
      </c>
      <c r="I37" s="245"/>
      <c r="J37" s="245"/>
      <c r="K37" s="244"/>
      <c r="L37" s="244"/>
      <c r="M37" s="243"/>
      <c r="N37" s="244"/>
      <c r="O37" s="243"/>
      <c r="P37" s="244"/>
      <c r="Q37" s="243"/>
      <c r="R37" s="243"/>
      <c r="S37" s="243"/>
      <c r="T37" s="243"/>
      <c r="U37" s="244"/>
      <c r="V37" s="243"/>
      <c r="W37" s="244"/>
      <c r="X37" s="243"/>
    </row>
    <row r="38" spans="1:24" s="18" customFormat="1" ht="15.75">
      <c r="A38" s="221" t="s">
        <v>29</v>
      </c>
      <c r="B38" s="15" t="s">
        <v>52</v>
      </c>
      <c r="C38" s="54" t="s">
        <v>28</v>
      </c>
      <c r="D38" s="250">
        <f t="shared" si="1"/>
        <v>0</v>
      </c>
      <c r="E38" s="234"/>
      <c r="F38" s="243"/>
      <c r="G38" s="243"/>
      <c r="H38" s="244">
        <f t="shared" si="2"/>
        <v>0</v>
      </c>
      <c r="I38" s="245"/>
      <c r="J38" s="245"/>
      <c r="K38" s="244"/>
      <c r="L38" s="244"/>
      <c r="M38" s="243"/>
      <c r="N38" s="244"/>
      <c r="O38" s="243"/>
      <c r="P38" s="244"/>
      <c r="Q38" s="243"/>
      <c r="R38" s="243"/>
      <c r="S38" s="243"/>
      <c r="T38" s="243"/>
      <c r="U38" s="244"/>
      <c r="V38" s="243"/>
      <c r="W38" s="244"/>
      <c r="X38" s="243"/>
    </row>
    <row r="39" spans="1:24" s="18" customFormat="1" ht="16.5" thickBot="1">
      <c r="A39" s="221"/>
      <c r="B39" s="55" t="s">
        <v>51</v>
      </c>
      <c r="C39" s="56" t="s">
        <v>11</v>
      </c>
      <c r="D39" s="250">
        <f t="shared" si="1"/>
        <v>0</v>
      </c>
      <c r="E39" s="233"/>
      <c r="F39" s="243"/>
      <c r="G39" s="243"/>
      <c r="H39" s="244">
        <f t="shared" si="2"/>
        <v>0</v>
      </c>
      <c r="I39" s="245"/>
      <c r="J39" s="245"/>
      <c r="K39" s="244"/>
      <c r="L39" s="244"/>
      <c r="M39" s="243"/>
      <c r="N39" s="244"/>
      <c r="O39" s="243"/>
      <c r="P39" s="244"/>
      <c r="Q39" s="243"/>
      <c r="R39" s="243"/>
      <c r="S39" s="243"/>
      <c r="T39" s="243"/>
      <c r="U39" s="244"/>
      <c r="V39" s="243"/>
      <c r="W39" s="244"/>
      <c r="X39" s="243"/>
    </row>
    <row r="40" spans="1:24" s="18" customFormat="1" ht="15.75">
      <c r="A40" s="221" t="s">
        <v>31</v>
      </c>
      <c r="B40" s="40" t="s">
        <v>65</v>
      </c>
      <c r="C40" s="41" t="s">
        <v>17</v>
      </c>
      <c r="D40" s="250">
        <f t="shared" si="1"/>
        <v>0</v>
      </c>
      <c r="E40" s="234"/>
      <c r="F40" s="243"/>
      <c r="G40" s="243"/>
      <c r="H40" s="244">
        <f t="shared" si="2"/>
        <v>0</v>
      </c>
      <c r="I40" s="245"/>
      <c r="J40" s="245"/>
      <c r="K40" s="244"/>
      <c r="L40" s="244"/>
      <c r="M40" s="243"/>
      <c r="N40" s="244"/>
      <c r="O40" s="243"/>
      <c r="P40" s="244"/>
      <c r="Q40" s="243"/>
      <c r="R40" s="243"/>
      <c r="S40" s="243"/>
      <c r="T40" s="243"/>
      <c r="U40" s="244"/>
      <c r="V40" s="243"/>
      <c r="W40" s="244"/>
      <c r="X40" s="243"/>
    </row>
    <row r="41" spans="1:24" s="18" customFormat="1" ht="16.5" thickBot="1">
      <c r="A41" s="221"/>
      <c r="B41" s="52"/>
      <c r="C41" s="56" t="s">
        <v>11</v>
      </c>
      <c r="D41" s="250">
        <f t="shared" si="1"/>
        <v>0</v>
      </c>
      <c r="E41" s="233"/>
      <c r="F41" s="243"/>
      <c r="G41" s="243"/>
      <c r="H41" s="244">
        <f t="shared" si="2"/>
        <v>0</v>
      </c>
      <c r="I41" s="245"/>
      <c r="J41" s="245"/>
      <c r="K41" s="244"/>
      <c r="L41" s="244"/>
      <c r="M41" s="243"/>
      <c r="N41" s="244"/>
      <c r="O41" s="243"/>
      <c r="P41" s="244"/>
      <c r="Q41" s="243"/>
      <c r="R41" s="243"/>
      <c r="S41" s="243"/>
      <c r="T41" s="243"/>
      <c r="U41" s="244"/>
      <c r="V41" s="243"/>
      <c r="W41" s="244"/>
      <c r="X41" s="243"/>
    </row>
    <row r="42" spans="1:24" s="18" customFormat="1" ht="15.75">
      <c r="A42" s="221" t="s">
        <v>32</v>
      </c>
      <c r="B42" s="40" t="s">
        <v>78</v>
      </c>
      <c r="C42" s="41" t="s">
        <v>28</v>
      </c>
      <c r="D42" s="250">
        <f t="shared" si="1"/>
        <v>7</v>
      </c>
      <c r="E42" s="234"/>
      <c r="F42" s="243"/>
      <c r="G42" s="243"/>
      <c r="H42" s="244">
        <f t="shared" si="2"/>
        <v>7</v>
      </c>
      <c r="I42" s="245"/>
      <c r="J42" s="245">
        <v>7</v>
      </c>
      <c r="K42" s="244"/>
      <c r="L42" s="244"/>
      <c r="M42" s="243"/>
      <c r="N42" s="244"/>
      <c r="O42" s="243"/>
      <c r="P42" s="244"/>
      <c r="Q42" s="243"/>
      <c r="R42" s="243"/>
      <c r="S42" s="243"/>
      <c r="T42" s="243"/>
      <c r="U42" s="244"/>
      <c r="V42" s="243"/>
      <c r="W42" s="244"/>
      <c r="X42" s="243"/>
    </row>
    <row r="43" spans="1:24" s="18" customFormat="1" ht="16.5" thickBot="1">
      <c r="A43" s="221"/>
      <c r="B43" s="57" t="s">
        <v>79</v>
      </c>
      <c r="C43" s="44" t="s">
        <v>11</v>
      </c>
      <c r="D43" s="250">
        <f t="shared" si="1"/>
        <v>10.638</v>
      </c>
      <c r="E43" s="233"/>
      <c r="F43" s="243"/>
      <c r="G43" s="243"/>
      <c r="H43" s="244">
        <f t="shared" si="2"/>
        <v>10.638</v>
      </c>
      <c r="I43" s="245"/>
      <c r="J43" s="245">
        <v>10.638</v>
      </c>
      <c r="K43" s="244"/>
      <c r="L43" s="244"/>
      <c r="M43" s="243"/>
      <c r="N43" s="244"/>
      <c r="O43" s="243"/>
      <c r="P43" s="244"/>
      <c r="Q43" s="243"/>
      <c r="R43" s="243"/>
      <c r="S43" s="243"/>
      <c r="T43" s="243"/>
      <c r="U43" s="244"/>
      <c r="V43" s="243"/>
      <c r="W43" s="244"/>
      <c r="X43" s="243"/>
    </row>
    <row r="44" spans="1:24" s="18" customFormat="1" ht="15.75">
      <c r="A44" s="221" t="s">
        <v>34</v>
      </c>
      <c r="B44" s="40" t="s">
        <v>103</v>
      </c>
      <c r="C44" s="41" t="s">
        <v>28</v>
      </c>
      <c r="D44" s="250">
        <f t="shared" si="1"/>
        <v>0</v>
      </c>
      <c r="E44" s="234"/>
      <c r="F44" s="243"/>
      <c r="G44" s="243"/>
      <c r="H44" s="244">
        <f t="shared" si="2"/>
        <v>0</v>
      </c>
      <c r="I44" s="245"/>
      <c r="J44" s="245"/>
      <c r="K44" s="244"/>
      <c r="L44" s="244"/>
      <c r="M44" s="243"/>
      <c r="N44" s="244"/>
      <c r="O44" s="243"/>
      <c r="P44" s="244"/>
      <c r="Q44" s="243"/>
      <c r="R44" s="243"/>
      <c r="S44" s="243"/>
      <c r="T44" s="243"/>
      <c r="U44" s="244"/>
      <c r="V44" s="243"/>
      <c r="W44" s="244"/>
      <c r="X44" s="243"/>
    </row>
    <row r="45" spans="1:24" s="18" customFormat="1" ht="16.5" thickBot="1">
      <c r="A45" s="221"/>
      <c r="B45" s="26"/>
      <c r="C45" s="44" t="s">
        <v>11</v>
      </c>
      <c r="D45" s="250">
        <f t="shared" si="1"/>
        <v>0</v>
      </c>
      <c r="E45" s="233"/>
      <c r="F45" s="243"/>
      <c r="G45" s="243"/>
      <c r="H45" s="244">
        <f t="shared" si="2"/>
        <v>0</v>
      </c>
      <c r="I45" s="245"/>
      <c r="J45" s="245"/>
      <c r="K45" s="244"/>
      <c r="L45" s="244"/>
      <c r="M45" s="243"/>
      <c r="N45" s="244"/>
      <c r="O45" s="243"/>
      <c r="P45" s="244"/>
      <c r="Q45" s="243"/>
      <c r="R45" s="243"/>
      <c r="S45" s="243"/>
      <c r="T45" s="243"/>
      <c r="U45" s="244"/>
      <c r="V45" s="243"/>
      <c r="W45" s="244"/>
      <c r="X45" s="243"/>
    </row>
    <row r="46" spans="1:24" s="18" customFormat="1" ht="15.75">
      <c r="A46" s="221" t="s">
        <v>35</v>
      </c>
      <c r="B46" s="40" t="s">
        <v>76</v>
      </c>
      <c r="C46" s="41" t="s">
        <v>28</v>
      </c>
      <c r="D46" s="250">
        <f t="shared" si="1"/>
        <v>3</v>
      </c>
      <c r="E46" s="234"/>
      <c r="F46" s="243"/>
      <c r="G46" s="243"/>
      <c r="H46" s="244">
        <f t="shared" si="2"/>
        <v>3</v>
      </c>
      <c r="I46" s="245"/>
      <c r="J46" s="245">
        <v>3</v>
      </c>
      <c r="K46" s="244"/>
      <c r="L46" s="244"/>
      <c r="M46" s="243"/>
      <c r="N46" s="244"/>
      <c r="O46" s="243"/>
      <c r="P46" s="244"/>
      <c r="Q46" s="243"/>
      <c r="R46" s="243"/>
      <c r="S46" s="243"/>
      <c r="T46" s="243"/>
      <c r="U46" s="244"/>
      <c r="V46" s="243"/>
      <c r="W46" s="244"/>
      <c r="X46" s="243"/>
    </row>
    <row r="47" spans="1:24" s="18" customFormat="1" ht="16.5" thickBot="1">
      <c r="A47" s="221"/>
      <c r="B47" s="53" t="s">
        <v>30</v>
      </c>
      <c r="C47" s="44" t="s">
        <v>11</v>
      </c>
      <c r="D47" s="250">
        <f t="shared" si="1"/>
        <v>5.054</v>
      </c>
      <c r="E47" s="233"/>
      <c r="F47" s="243"/>
      <c r="G47" s="243"/>
      <c r="H47" s="244">
        <f t="shared" si="2"/>
        <v>5.054</v>
      </c>
      <c r="I47" s="245"/>
      <c r="J47" s="245">
        <v>5.054</v>
      </c>
      <c r="K47" s="244"/>
      <c r="L47" s="244"/>
      <c r="M47" s="243"/>
      <c r="N47" s="244"/>
      <c r="O47" s="243"/>
      <c r="P47" s="244"/>
      <c r="Q47" s="243"/>
      <c r="R47" s="243"/>
      <c r="S47" s="243"/>
      <c r="T47" s="243"/>
      <c r="U47" s="244"/>
      <c r="V47" s="243"/>
      <c r="W47" s="244"/>
      <c r="X47" s="243"/>
    </row>
    <row r="48" spans="1:24" s="18" customFormat="1" ht="15.75">
      <c r="A48" s="221" t="s">
        <v>36</v>
      </c>
      <c r="B48" s="34" t="s">
        <v>77</v>
      </c>
      <c r="C48" s="58" t="s">
        <v>9</v>
      </c>
      <c r="D48" s="250">
        <f t="shared" si="1"/>
        <v>0</v>
      </c>
      <c r="E48" s="234"/>
      <c r="F48" s="243"/>
      <c r="G48" s="243"/>
      <c r="H48" s="244">
        <f t="shared" si="2"/>
        <v>0</v>
      </c>
      <c r="I48" s="245"/>
      <c r="J48" s="245"/>
      <c r="K48" s="244"/>
      <c r="L48" s="244"/>
      <c r="M48" s="243"/>
      <c r="N48" s="244"/>
      <c r="O48" s="243"/>
      <c r="P48" s="244"/>
      <c r="Q48" s="243"/>
      <c r="R48" s="243"/>
      <c r="S48" s="243"/>
      <c r="T48" s="243"/>
      <c r="U48" s="244"/>
      <c r="V48" s="243"/>
      <c r="W48" s="244"/>
      <c r="X48" s="243"/>
    </row>
    <row r="49" spans="1:24" s="18" customFormat="1" ht="16.5" thickBot="1">
      <c r="A49" s="221"/>
      <c r="B49" s="55" t="s">
        <v>104</v>
      </c>
      <c r="C49" s="59" t="s">
        <v>40</v>
      </c>
      <c r="D49" s="250">
        <f t="shared" si="1"/>
        <v>0</v>
      </c>
      <c r="E49" s="233"/>
      <c r="F49" s="243"/>
      <c r="G49" s="243"/>
      <c r="H49" s="244">
        <f t="shared" si="2"/>
        <v>0</v>
      </c>
      <c r="I49" s="245"/>
      <c r="J49" s="245"/>
      <c r="K49" s="244"/>
      <c r="L49" s="244"/>
      <c r="M49" s="243"/>
      <c r="N49" s="244"/>
      <c r="O49" s="243"/>
      <c r="P49" s="244"/>
      <c r="Q49" s="243"/>
      <c r="R49" s="243"/>
      <c r="S49" s="243"/>
      <c r="T49" s="243"/>
      <c r="U49" s="244"/>
      <c r="V49" s="243"/>
      <c r="W49" s="244"/>
      <c r="X49" s="243"/>
    </row>
    <row r="50" spans="1:24" s="18" customFormat="1" ht="15.75">
      <c r="A50" s="221" t="s">
        <v>37</v>
      </c>
      <c r="B50" s="40" t="s">
        <v>80</v>
      </c>
      <c r="C50" s="41" t="s">
        <v>9</v>
      </c>
      <c r="D50" s="250">
        <f t="shared" si="1"/>
        <v>0</v>
      </c>
      <c r="E50" s="234"/>
      <c r="F50" s="243"/>
      <c r="G50" s="243"/>
      <c r="H50" s="244">
        <f t="shared" si="2"/>
        <v>0</v>
      </c>
      <c r="I50" s="245"/>
      <c r="J50" s="245"/>
      <c r="K50" s="244"/>
      <c r="L50" s="244"/>
      <c r="M50" s="243"/>
      <c r="N50" s="244"/>
      <c r="O50" s="243"/>
      <c r="P50" s="244"/>
      <c r="Q50" s="243"/>
      <c r="R50" s="243"/>
      <c r="S50" s="243"/>
      <c r="T50" s="243"/>
      <c r="U50" s="244"/>
      <c r="V50" s="243"/>
      <c r="W50" s="244"/>
      <c r="X50" s="243"/>
    </row>
    <row r="51" spans="1:24" s="18" customFormat="1" ht="16.5" thickBot="1">
      <c r="A51" s="221"/>
      <c r="B51" s="55" t="s">
        <v>81</v>
      </c>
      <c r="C51" s="56" t="s">
        <v>11</v>
      </c>
      <c r="D51" s="250">
        <f t="shared" si="1"/>
        <v>0</v>
      </c>
      <c r="E51" s="233"/>
      <c r="F51" s="243"/>
      <c r="G51" s="243"/>
      <c r="H51" s="244">
        <f t="shared" si="2"/>
        <v>0</v>
      </c>
      <c r="I51" s="245"/>
      <c r="J51" s="245"/>
      <c r="K51" s="244"/>
      <c r="L51" s="244"/>
      <c r="M51" s="243"/>
      <c r="N51" s="244"/>
      <c r="O51" s="243"/>
      <c r="P51" s="244"/>
      <c r="Q51" s="243"/>
      <c r="R51" s="243"/>
      <c r="S51" s="243"/>
      <c r="T51" s="243"/>
      <c r="U51" s="244"/>
      <c r="V51" s="243"/>
      <c r="W51" s="244"/>
      <c r="X51" s="243"/>
    </row>
    <row r="52" spans="1:24" ht="15.75">
      <c r="A52" s="226" t="s">
        <v>50</v>
      </c>
      <c r="B52" s="61" t="s">
        <v>135</v>
      </c>
      <c r="C52" s="62" t="s">
        <v>28</v>
      </c>
      <c r="D52" s="250">
        <f t="shared" si="1"/>
        <v>0</v>
      </c>
      <c r="E52" s="234"/>
      <c r="F52" s="247"/>
      <c r="G52" s="243"/>
      <c r="H52" s="244">
        <f t="shared" si="2"/>
        <v>0</v>
      </c>
      <c r="I52" s="257"/>
      <c r="J52" s="257"/>
      <c r="K52" s="248"/>
      <c r="L52" s="248"/>
      <c r="M52" s="247"/>
      <c r="N52" s="248"/>
      <c r="O52" s="247"/>
      <c r="P52" s="248"/>
      <c r="Q52" s="247"/>
      <c r="R52" s="247"/>
      <c r="S52" s="247"/>
      <c r="T52" s="247"/>
      <c r="U52" s="248"/>
      <c r="V52" s="247"/>
      <c r="W52" s="248"/>
      <c r="X52" s="247"/>
    </row>
    <row r="53" spans="1:24" ht="16.5" thickBot="1">
      <c r="A53" s="226"/>
      <c r="B53" s="66" t="s">
        <v>136</v>
      </c>
      <c r="C53" s="67" t="s">
        <v>11</v>
      </c>
      <c r="D53" s="250">
        <f t="shared" si="1"/>
        <v>0</v>
      </c>
      <c r="E53" s="233"/>
      <c r="F53" s="247"/>
      <c r="G53" s="243"/>
      <c r="H53" s="244">
        <f t="shared" si="2"/>
        <v>0</v>
      </c>
      <c r="I53" s="257"/>
      <c r="J53" s="257"/>
      <c r="K53" s="248"/>
      <c r="L53" s="248"/>
      <c r="M53" s="247"/>
      <c r="N53" s="248"/>
      <c r="O53" s="247"/>
      <c r="P53" s="248"/>
      <c r="Q53" s="247"/>
      <c r="R53" s="247"/>
      <c r="S53" s="247"/>
      <c r="T53" s="247"/>
      <c r="U53" s="248"/>
      <c r="V53" s="247"/>
      <c r="W53" s="248"/>
      <c r="X53" s="247"/>
    </row>
    <row r="54" spans="1:24" s="18" customFormat="1" ht="15.75">
      <c r="A54" s="221" t="s">
        <v>150</v>
      </c>
      <c r="B54" s="15" t="s">
        <v>67</v>
      </c>
      <c r="C54" s="54" t="s">
        <v>9</v>
      </c>
      <c r="D54" s="250">
        <f t="shared" si="1"/>
        <v>0</v>
      </c>
      <c r="E54" s="234"/>
      <c r="F54" s="243"/>
      <c r="G54" s="243"/>
      <c r="H54" s="244">
        <f t="shared" si="2"/>
        <v>0</v>
      </c>
      <c r="I54" s="245"/>
      <c r="J54" s="245"/>
      <c r="K54" s="244"/>
      <c r="L54" s="244"/>
      <c r="M54" s="243"/>
      <c r="N54" s="244"/>
      <c r="O54" s="243"/>
      <c r="P54" s="244"/>
      <c r="Q54" s="243"/>
      <c r="R54" s="243"/>
      <c r="S54" s="243"/>
      <c r="T54" s="243"/>
      <c r="U54" s="244"/>
      <c r="V54" s="243"/>
      <c r="W54" s="244"/>
      <c r="X54" s="243"/>
    </row>
    <row r="55" spans="1:24" s="18" customFormat="1" ht="16.5" thickBot="1">
      <c r="A55" s="221"/>
      <c r="B55" s="26"/>
      <c r="C55" s="44" t="s">
        <v>11</v>
      </c>
      <c r="D55" s="250">
        <f t="shared" si="1"/>
        <v>0</v>
      </c>
      <c r="E55" s="233"/>
      <c r="F55" s="243"/>
      <c r="G55" s="243"/>
      <c r="H55" s="244">
        <f t="shared" si="2"/>
        <v>0</v>
      </c>
      <c r="I55" s="245"/>
      <c r="J55" s="245"/>
      <c r="K55" s="244"/>
      <c r="L55" s="244"/>
      <c r="M55" s="243"/>
      <c r="N55" s="244"/>
      <c r="O55" s="243"/>
      <c r="P55" s="244"/>
      <c r="Q55" s="243"/>
      <c r="R55" s="243"/>
      <c r="S55" s="243"/>
      <c r="T55" s="243"/>
      <c r="U55" s="244"/>
      <c r="V55" s="243"/>
      <c r="W55" s="244"/>
      <c r="X55" s="243"/>
    </row>
    <row r="56" spans="1:24" s="18" customFormat="1" ht="15.75">
      <c r="A56" s="221" t="s">
        <v>39</v>
      </c>
      <c r="B56" s="40" t="s">
        <v>151</v>
      </c>
      <c r="C56" s="41" t="s">
        <v>28</v>
      </c>
      <c r="D56" s="250">
        <f t="shared" si="1"/>
        <v>0</v>
      </c>
      <c r="E56" s="234"/>
      <c r="F56" s="243"/>
      <c r="G56" s="243"/>
      <c r="H56" s="244">
        <f t="shared" si="2"/>
        <v>0</v>
      </c>
      <c r="I56" s="245"/>
      <c r="J56" s="245"/>
      <c r="K56" s="244"/>
      <c r="L56" s="244"/>
      <c r="M56" s="243"/>
      <c r="N56" s="244"/>
      <c r="O56" s="243"/>
      <c r="P56" s="244"/>
      <c r="Q56" s="243"/>
      <c r="R56" s="243"/>
      <c r="S56" s="243"/>
      <c r="T56" s="243"/>
      <c r="U56" s="244"/>
      <c r="V56" s="243"/>
      <c r="W56" s="244"/>
      <c r="X56" s="243"/>
    </row>
    <row r="57" spans="1:24" s="18" customFormat="1" ht="16.5" thickBot="1">
      <c r="A57" s="221"/>
      <c r="B57" s="70"/>
      <c r="C57" s="71" t="s">
        <v>11</v>
      </c>
      <c r="D57" s="250">
        <f t="shared" si="1"/>
        <v>0</v>
      </c>
      <c r="E57" s="234"/>
      <c r="F57" s="243"/>
      <c r="G57" s="243"/>
      <c r="H57" s="244">
        <f t="shared" si="2"/>
        <v>0</v>
      </c>
      <c r="I57" s="245"/>
      <c r="J57" s="245"/>
      <c r="K57" s="244"/>
      <c r="L57" s="244"/>
      <c r="M57" s="243"/>
      <c r="N57" s="244"/>
      <c r="O57" s="243"/>
      <c r="P57" s="244"/>
      <c r="Q57" s="243"/>
      <c r="R57" s="243"/>
      <c r="S57" s="243"/>
      <c r="T57" s="243"/>
      <c r="U57" s="244"/>
      <c r="V57" s="243"/>
      <c r="W57" s="244"/>
      <c r="X57" s="243"/>
    </row>
    <row r="58" spans="1:24" s="18" customFormat="1" ht="17.25" thickBot="1" thickTop="1">
      <c r="A58" s="227" t="s">
        <v>74</v>
      </c>
      <c r="B58" s="73" t="s">
        <v>75</v>
      </c>
      <c r="C58" s="74" t="s">
        <v>11</v>
      </c>
      <c r="D58" s="901">
        <f t="shared" si="1"/>
        <v>164.442</v>
      </c>
      <c r="E58" s="700"/>
      <c r="F58" s="701"/>
      <c r="G58" s="701"/>
      <c r="H58" s="701">
        <f>H60+H70+H72</f>
        <v>164.442</v>
      </c>
      <c r="I58" s="695">
        <f>I60+I70+I72</f>
        <v>0</v>
      </c>
      <c r="J58" s="702">
        <f>J60+J70+J72</f>
        <v>164.442</v>
      </c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</row>
    <row r="59" spans="1:24" s="18" customFormat="1" ht="16.5" thickTop="1">
      <c r="A59" s="221" t="s">
        <v>41</v>
      </c>
      <c r="B59" s="15" t="s">
        <v>93</v>
      </c>
      <c r="C59" s="16" t="s">
        <v>17</v>
      </c>
      <c r="D59" s="250">
        <f t="shared" si="1"/>
        <v>0.036000000000000004</v>
      </c>
      <c r="E59" s="234"/>
      <c r="F59" s="250"/>
      <c r="G59" s="250"/>
      <c r="H59" s="250">
        <f aca="true" t="shared" si="3" ref="H59:J60">H61+H63+H65+H67</f>
        <v>0.036000000000000004</v>
      </c>
      <c r="I59" s="245">
        <f t="shared" si="3"/>
        <v>0</v>
      </c>
      <c r="J59" s="245">
        <f t="shared" si="3"/>
        <v>0.036000000000000004</v>
      </c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</row>
    <row r="60" spans="1:24" s="18" customFormat="1" ht="15.75">
      <c r="A60" s="221"/>
      <c r="B60" s="15" t="s">
        <v>46</v>
      </c>
      <c r="C60" s="20" t="s">
        <v>11</v>
      </c>
      <c r="D60" s="250">
        <f t="shared" si="1"/>
        <v>47.134</v>
      </c>
      <c r="E60" s="238"/>
      <c r="F60" s="251"/>
      <c r="G60" s="250"/>
      <c r="H60" s="250">
        <f t="shared" si="3"/>
        <v>47.134</v>
      </c>
      <c r="I60" s="245">
        <f t="shared" si="3"/>
        <v>0</v>
      </c>
      <c r="J60" s="245">
        <f t="shared" si="3"/>
        <v>47.134</v>
      </c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</row>
    <row r="61" spans="1:24" s="18" customFormat="1" ht="15.75">
      <c r="A61" s="221" t="s">
        <v>141</v>
      </c>
      <c r="B61" s="19" t="s">
        <v>19</v>
      </c>
      <c r="C61" s="20" t="s">
        <v>20</v>
      </c>
      <c r="D61" s="250">
        <f t="shared" si="1"/>
        <v>0.0055</v>
      </c>
      <c r="E61" s="234"/>
      <c r="F61" s="243"/>
      <c r="G61" s="243"/>
      <c r="H61" s="244">
        <f aca="true" t="shared" si="4" ref="H61:H73">I61+J61</f>
        <v>0.0055</v>
      </c>
      <c r="I61" s="245"/>
      <c r="J61" s="245">
        <v>0.0055</v>
      </c>
      <c r="K61" s="244"/>
      <c r="L61" s="244"/>
      <c r="M61" s="243"/>
      <c r="N61" s="244"/>
      <c r="O61" s="243"/>
      <c r="P61" s="244"/>
      <c r="Q61" s="243"/>
      <c r="R61" s="243"/>
      <c r="S61" s="243"/>
      <c r="T61" s="243"/>
      <c r="U61" s="244"/>
      <c r="V61" s="243"/>
      <c r="W61" s="244"/>
      <c r="X61" s="243"/>
    </row>
    <row r="62" spans="1:24" s="18" customFormat="1" ht="15.75">
      <c r="A62" s="221"/>
      <c r="B62" s="19"/>
      <c r="C62" s="20" t="s">
        <v>11</v>
      </c>
      <c r="D62" s="250">
        <f t="shared" si="1"/>
        <v>6.864</v>
      </c>
      <c r="E62" s="234"/>
      <c r="F62" s="243"/>
      <c r="G62" s="243"/>
      <c r="H62" s="244">
        <f t="shared" si="4"/>
        <v>6.864</v>
      </c>
      <c r="I62" s="245"/>
      <c r="J62" s="245">
        <v>6.864</v>
      </c>
      <c r="K62" s="244"/>
      <c r="L62" s="244"/>
      <c r="M62" s="243"/>
      <c r="N62" s="244"/>
      <c r="O62" s="243"/>
      <c r="P62" s="244"/>
      <c r="Q62" s="243"/>
      <c r="R62" s="243"/>
      <c r="S62" s="243"/>
      <c r="T62" s="243"/>
      <c r="U62" s="244"/>
      <c r="V62" s="243"/>
      <c r="W62" s="244"/>
      <c r="X62" s="243"/>
    </row>
    <row r="63" spans="1:24" s="18" customFormat="1" ht="15.75">
      <c r="A63" s="221" t="s">
        <v>142</v>
      </c>
      <c r="B63" s="19" t="s">
        <v>21</v>
      </c>
      <c r="C63" s="20" t="s">
        <v>17</v>
      </c>
      <c r="D63" s="250">
        <f t="shared" si="1"/>
        <v>0.0095</v>
      </c>
      <c r="E63" s="234"/>
      <c r="F63" s="243"/>
      <c r="G63" s="243"/>
      <c r="H63" s="244">
        <f t="shared" si="4"/>
        <v>0.0095</v>
      </c>
      <c r="I63" s="245"/>
      <c r="J63" s="245">
        <v>0.0095</v>
      </c>
      <c r="K63" s="244"/>
      <c r="L63" s="244"/>
      <c r="M63" s="243"/>
      <c r="N63" s="244"/>
      <c r="O63" s="243"/>
      <c r="P63" s="244"/>
      <c r="Q63" s="243"/>
      <c r="R63" s="243"/>
      <c r="S63" s="243"/>
      <c r="T63" s="243"/>
      <c r="U63" s="244"/>
      <c r="V63" s="243"/>
      <c r="W63" s="244"/>
      <c r="X63" s="243"/>
    </row>
    <row r="64" spans="1:24" s="18" customFormat="1" ht="15.75">
      <c r="A64" s="221"/>
      <c r="B64" s="19"/>
      <c r="C64" s="20" t="s">
        <v>11</v>
      </c>
      <c r="D64" s="250">
        <f t="shared" si="1"/>
        <v>11.208</v>
      </c>
      <c r="E64" s="234"/>
      <c r="F64" s="243"/>
      <c r="G64" s="243"/>
      <c r="H64" s="244">
        <f t="shared" si="4"/>
        <v>11.208</v>
      </c>
      <c r="I64" s="245"/>
      <c r="J64" s="245">
        <v>11.208</v>
      </c>
      <c r="K64" s="244"/>
      <c r="L64" s="244"/>
      <c r="M64" s="243"/>
      <c r="N64" s="244"/>
      <c r="O64" s="243"/>
      <c r="P64" s="244"/>
      <c r="Q64" s="243"/>
      <c r="R64" s="243"/>
      <c r="S64" s="243"/>
      <c r="T64" s="243"/>
      <c r="U64" s="244"/>
      <c r="V64" s="243"/>
      <c r="W64" s="244"/>
      <c r="X64" s="243"/>
    </row>
    <row r="65" spans="1:24" s="18" customFormat="1" ht="15.75">
      <c r="A65" s="221" t="s">
        <v>143</v>
      </c>
      <c r="B65" s="19" t="s">
        <v>22</v>
      </c>
      <c r="C65" s="20" t="s">
        <v>17</v>
      </c>
      <c r="D65" s="250">
        <f t="shared" si="1"/>
        <v>0.02</v>
      </c>
      <c r="E65" s="234"/>
      <c r="F65" s="243"/>
      <c r="G65" s="243"/>
      <c r="H65" s="244">
        <f t="shared" si="4"/>
        <v>0.02</v>
      </c>
      <c r="I65" s="245"/>
      <c r="J65" s="245">
        <v>0.02</v>
      </c>
      <c r="K65" s="244"/>
      <c r="L65" s="244"/>
      <c r="M65" s="243"/>
      <c r="N65" s="244"/>
      <c r="O65" s="243"/>
      <c r="P65" s="244"/>
      <c r="Q65" s="243"/>
      <c r="R65" s="243"/>
      <c r="S65" s="243"/>
      <c r="T65" s="243"/>
      <c r="U65" s="244"/>
      <c r="V65" s="243"/>
      <c r="W65" s="244"/>
      <c r="X65" s="243"/>
    </row>
    <row r="66" spans="1:24" s="18" customFormat="1" ht="15.75">
      <c r="A66" s="221"/>
      <c r="B66" s="19"/>
      <c r="C66" s="20" t="s">
        <v>11</v>
      </c>
      <c r="D66" s="250">
        <f t="shared" si="1"/>
        <v>26.971</v>
      </c>
      <c r="E66" s="234"/>
      <c r="F66" s="243"/>
      <c r="G66" s="243"/>
      <c r="H66" s="244">
        <f t="shared" si="4"/>
        <v>26.971</v>
      </c>
      <c r="I66" s="245"/>
      <c r="J66" s="245">
        <v>26.971</v>
      </c>
      <c r="K66" s="244"/>
      <c r="L66" s="244"/>
      <c r="M66" s="243"/>
      <c r="N66" s="244"/>
      <c r="O66" s="243"/>
      <c r="P66" s="244"/>
      <c r="Q66" s="243"/>
      <c r="R66" s="243"/>
      <c r="S66" s="243"/>
      <c r="T66" s="243"/>
      <c r="U66" s="244"/>
      <c r="V66" s="243"/>
      <c r="W66" s="244"/>
      <c r="X66" s="243"/>
    </row>
    <row r="67" spans="1:24" s="18" customFormat="1" ht="15.75">
      <c r="A67" s="221" t="s">
        <v>144</v>
      </c>
      <c r="B67" s="19" t="s">
        <v>23</v>
      </c>
      <c r="C67" s="20" t="s">
        <v>17</v>
      </c>
      <c r="D67" s="250">
        <f t="shared" si="1"/>
        <v>0.001</v>
      </c>
      <c r="E67" s="234"/>
      <c r="F67" s="243"/>
      <c r="G67" s="243"/>
      <c r="H67" s="244">
        <f t="shared" si="4"/>
        <v>0.001</v>
      </c>
      <c r="I67" s="245"/>
      <c r="J67" s="245">
        <v>0.001</v>
      </c>
      <c r="K67" s="244"/>
      <c r="L67" s="244"/>
      <c r="M67" s="243"/>
      <c r="N67" s="244"/>
      <c r="O67" s="243"/>
      <c r="P67" s="244"/>
      <c r="Q67" s="243"/>
      <c r="R67" s="243"/>
      <c r="S67" s="243"/>
      <c r="T67" s="243"/>
      <c r="U67" s="244"/>
      <c r="V67" s="243"/>
      <c r="W67" s="244"/>
      <c r="X67" s="243"/>
    </row>
    <row r="68" spans="1:24" s="18" customFormat="1" ht="16.5" thickBot="1">
      <c r="A68" s="221"/>
      <c r="B68" s="26"/>
      <c r="C68" s="27" t="s">
        <v>11</v>
      </c>
      <c r="D68" s="250">
        <f t="shared" si="1"/>
        <v>2.091</v>
      </c>
      <c r="E68" s="233"/>
      <c r="F68" s="243"/>
      <c r="G68" s="243"/>
      <c r="H68" s="244">
        <f t="shared" si="4"/>
        <v>2.091</v>
      </c>
      <c r="I68" s="245"/>
      <c r="J68" s="245">
        <v>2.091</v>
      </c>
      <c r="K68" s="244"/>
      <c r="L68" s="244"/>
      <c r="M68" s="243"/>
      <c r="N68" s="244"/>
      <c r="O68" s="243"/>
      <c r="P68" s="244"/>
      <c r="Q68" s="243"/>
      <c r="R68" s="243"/>
      <c r="S68" s="243"/>
      <c r="T68" s="243"/>
      <c r="U68" s="244"/>
      <c r="V68" s="243"/>
      <c r="W68" s="244"/>
      <c r="X68" s="243"/>
    </row>
    <row r="69" spans="1:24" s="18" customFormat="1" ht="15.75">
      <c r="A69" s="221" t="s">
        <v>152</v>
      </c>
      <c r="B69" s="40" t="s">
        <v>48</v>
      </c>
      <c r="C69" s="41" t="s">
        <v>28</v>
      </c>
      <c r="D69" s="250">
        <f t="shared" si="1"/>
        <v>0</v>
      </c>
      <c r="E69" s="234"/>
      <c r="F69" s="243"/>
      <c r="G69" s="243"/>
      <c r="H69" s="244">
        <f t="shared" si="4"/>
        <v>0</v>
      </c>
      <c r="I69" s="245"/>
      <c r="J69" s="245"/>
      <c r="K69" s="244"/>
      <c r="L69" s="244"/>
      <c r="M69" s="243"/>
      <c r="N69" s="244"/>
      <c r="O69" s="243"/>
      <c r="P69" s="244"/>
      <c r="Q69" s="243"/>
      <c r="R69" s="243"/>
      <c r="S69" s="243"/>
      <c r="T69" s="243"/>
      <c r="U69" s="244"/>
      <c r="V69" s="243"/>
      <c r="W69" s="244"/>
      <c r="X69" s="243"/>
    </row>
    <row r="70" spans="1:24" s="18" customFormat="1" ht="16.5" thickBot="1">
      <c r="A70" s="221"/>
      <c r="B70" s="26"/>
      <c r="C70" s="44" t="s">
        <v>11</v>
      </c>
      <c r="D70" s="250">
        <f t="shared" si="1"/>
        <v>0</v>
      </c>
      <c r="E70" s="233"/>
      <c r="F70" s="243"/>
      <c r="G70" s="243"/>
      <c r="H70" s="244">
        <f t="shared" si="4"/>
        <v>0</v>
      </c>
      <c r="I70" s="245"/>
      <c r="J70" s="245"/>
      <c r="K70" s="244"/>
      <c r="L70" s="244"/>
      <c r="M70" s="243"/>
      <c r="N70" s="244"/>
      <c r="O70" s="243"/>
      <c r="P70" s="244"/>
      <c r="Q70" s="243"/>
      <c r="R70" s="243"/>
      <c r="S70" s="243"/>
      <c r="T70" s="243"/>
      <c r="U70" s="244"/>
      <c r="V70" s="243"/>
      <c r="W70" s="244"/>
      <c r="X70" s="243"/>
    </row>
    <row r="71" spans="1:24" s="18" customFormat="1" ht="15.75">
      <c r="A71" s="221" t="s">
        <v>179</v>
      </c>
      <c r="B71" s="40" t="s">
        <v>105</v>
      </c>
      <c r="C71" s="41" t="s">
        <v>28</v>
      </c>
      <c r="D71" s="250">
        <f t="shared" si="1"/>
        <v>216</v>
      </c>
      <c r="E71" s="234"/>
      <c r="F71" s="243"/>
      <c r="G71" s="243"/>
      <c r="H71" s="244">
        <f t="shared" si="4"/>
        <v>216</v>
      </c>
      <c r="I71" s="245"/>
      <c r="J71" s="245">
        <v>216</v>
      </c>
      <c r="K71" s="244"/>
      <c r="L71" s="244"/>
      <c r="M71" s="243"/>
      <c r="N71" s="244"/>
      <c r="O71" s="243"/>
      <c r="P71" s="244"/>
      <c r="Q71" s="243"/>
      <c r="R71" s="243"/>
      <c r="S71" s="243"/>
      <c r="T71" s="243"/>
      <c r="U71" s="244"/>
      <c r="V71" s="243"/>
      <c r="W71" s="244"/>
      <c r="X71" s="243"/>
    </row>
    <row r="72" spans="1:24" s="18" customFormat="1" ht="16.5" thickBot="1">
      <c r="A72" s="221"/>
      <c r="B72" s="53" t="s">
        <v>115</v>
      </c>
      <c r="C72" s="44" t="s">
        <v>11</v>
      </c>
      <c r="D72" s="250">
        <f t="shared" si="1"/>
        <v>117.308</v>
      </c>
      <c r="E72" s="234"/>
      <c r="F72" s="243"/>
      <c r="G72" s="243"/>
      <c r="H72" s="244">
        <f t="shared" si="4"/>
        <v>117.308</v>
      </c>
      <c r="I72" s="245"/>
      <c r="J72" s="245">
        <v>117.308</v>
      </c>
      <c r="K72" s="244"/>
      <c r="L72" s="244"/>
      <c r="M72" s="243"/>
      <c r="N72" s="244"/>
      <c r="O72" s="243"/>
      <c r="P72" s="244"/>
      <c r="Q72" s="243"/>
      <c r="R72" s="243"/>
      <c r="S72" s="243"/>
      <c r="T72" s="243"/>
      <c r="U72" s="244"/>
      <c r="V72" s="243"/>
      <c r="W72" s="244"/>
      <c r="X72" s="243"/>
    </row>
    <row r="73" spans="1:24" ht="17.25" thickBot="1" thickTop="1">
      <c r="A73" s="229" t="s">
        <v>87</v>
      </c>
      <c r="B73" s="73" t="s">
        <v>85</v>
      </c>
      <c r="C73" s="77" t="s">
        <v>11</v>
      </c>
      <c r="D73" s="901">
        <f t="shared" si="1"/>
        <v>167.371</v>
      </c>
      <c r="E73" s="239"/>
      <c r="F73" s="252"/>
      <c r="G73" s="252"/>
      <c r="H73" s="701">
        <f t="shared" si="4"/>
        <v>167.371</v>
      </c>
      <c r="I73" s="695">
        <f>I75+I77+I79</f>
        <v>0</v>
      </c>
      <c r="J73" s="695">
        <f>J75+J77+J79</f>
        <v>167.371</v>
      </c>
      <c r="K73" s="252"/>
      <c r="L73" s="252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</row>
    <row r="74" spans="1:24" ht="16.5" thickTop="1">
      <c r="A74" s="230">
        <v>21</v>
      </c>
      <c r="B74" s="79" t="s">
        <v>116</v>
      </c>
      <c r="C74" s="62" t="s">
        <v>17</v>
      </c>
      <c r="D74" s="250">
        <f t="shared" si="1"/>
        <v>0.335</v>
      </c>
      <c r="E74" s="240"/>
      <c r="F74" s="254"/>
      <c r="G74" s="231"/>
      <c r="H74" s="244">
        <f aca="true" t="shared" si="5" ref="H74:H79">I74+J74</f>
        <v>0.335</v>
      </c>
      <c r="I74" s="245"/>
      <c r="J74" s="257">
        <v>0.335</v>
      </c>
      <c r="K74" s="244"/>
      <c r="L74" s="244"/>
      <c r="M74" s="231"/>
      <c r="N74" s="244"/>
      <c r="O74" s="231"/>
      <c r="P74" s="244"/>
      <c r="Q74" s="231"/>
      <c r="R74" s="231"/>
      <c r="S74" s="231"/>
      <c r="T74" s="231"/>
      <c r="U74" s="244"/>
      <c r="V74" s="231"/>
      <c r="W74" s="244"/>
      <c r="X74" s="231"/>
    </row>
    <row r="75" spans="1:24" ht="16.5" thickBot="1">
      <c r="A75" s="231"/>
      <c r="B75" s="86" t="s">
        <v>117</v>
      </c>
      <c r="C75" s="67" t="s">
        <v>11</v>
      </c>
      <c r="D75" s="250">
        <f aca="true" t="shared" si="6" ref="D75:D84">H75</f>
        <v>103.406</v>
      </c>
      <c r="E75" s="87"/>
      <c r="F75" s="255"/>
      <c r="G75" s="231"/>
      <c r="H75" s="244">
        <f t="shared" si="5"/>
        <v>103.406</v>
      </c>
      <c r="I75" s="245"/>
      <c r="J75" s="257">
        <v>103.406</v>
      </c>
      <c r="K75" s="244"/>
      <c r="L75" s="244"/>
      <c r="M75" s="231"/>
      <c r="N75" s="244"/>
      <c r="O75" s="231"/>
      <c r="P75" s="244"/>
      <c r="Q75" s="231"/>
      <c r="R75" s="231"/>
      <c r="S75" s="231"/>
      <c r="T75" s="231"/>
      <c r="U75" s="244"/>
      <c r="V75" s="231"/>
      <c r="W75" s="244"/>
      <c r="X75" s="231"/>
    </row>
    <row r="76" spans="1:24" ht="15.75">
      <c r="A76" s="230">
        <v>22</v>
      </c>
      <c r="B76" s="91" t="s">
        <v>118</v>
      </c>
      <c r="C76" s="83" t="s">
        <v>28</v>
      </c>
      <c r="D76" s="250">
        <f t="shared" si="6"/>
        <v>59</v>
      </c>
      <c r="E76" s="101"/>
      <c r="F76" s="247"/>
      <c r="G76" s="231"/>
      <c r="H76" s="244">
        <f t="shared" si="5"/>
        <v>59</v>
      </c>
      <c r="I76" s="245"/>
      <c r="J76" s="257">
        <v>59</v>
      </c>
      <c r="K76" s="244"/>
      <c r="L76" s="244"/>
      <c r="M76" s="231"/>
      <c r="N76" s="244"/>
      <c r="O76" s="231"/>
      <c r="P76" s="244"/>
      <c r="Q76" s="231"/>
      <c r="R76" s="231"/>
      <c r="S76" s="231"/>
      <c r="T76" s="231"/>
      <c r="U76" s="244"/>
      <c r="V76" s="231"/>
      <c r="W76" s="244"/>
      <c r="X76" s="231"/>
    </row>
    <row r="77" spans="1:24" ht="16.5" thickBot="1">
      <c r="A77" s="231"/>
      <c r="B77" s="94" t="s">
        <v>106</v>
      </c>
      <c r="C77" s="95" t="s">
        <v>11</v>
      </c>
      <c r="D77" s="250">
        <f t="shared" si="6"/>
        <v>32.792</v>
      </c>
      <c r="E77" s="87"/>
      <c r="F77" s="247"/>
      <c r="G77" s="231"/>
      <c r="H77" s="244">
        <f t="shared" si="5"/>
        <v>32.792</v>
      </c>
      <c r="I77" s="245"/>
      <c r="J77" s="257">
        <v>32.792</v>
      </c>
      <c r="K77" s="244"/>
      <c r="L77" s="244"/>
      <c r="M77" s="231"/>
      <c r="N77" s="244"/>
      <c r="O77" s="231"/>
      <c r="P77" s="244"/>
      <c r="Q77" s="231"/>
      <c r="R77" s="231"/>
      <c r="S77" s="231"/>
      <c r="T77" s="231"/>
      <c r="U77" s="244"/>
      <c r="V77" s="231"/>
      <c r="W77" s="244"/>
      <c r="X77" s="231"/>
    </row>
    <row r="78" spans="1:24" ht="15.75">
      <c r="A78" s="226" t="s">
        <v>111</v>
      </c>
      <c r="B78" s="100" t="s">
        <v>59</v>
      </c>
      <c r="C78" s="62" t="s">
        <v>28</v>
      </c>
      <c r="D78" s="250">
        <f t="shared" si="6"/>
        <v>25</v>
      </c>
      <c r="E78" s="101"/>
      <c r="F78" s="247"/>
      <c r="G78" s="247"/>
      <c r="H78" s="244">
        <f t="shared" si="5"/>
        <v>25</v>
      </c>
      <c r="I78" s="245"/>
      <c r="J78" s="257">
        <v>25</v>
      </c>
      <c r="K78" s="244"/>
      <c r="L78" s="244"/>
      <c r="M78" s="247"/>
      <c r="N78" s="244"/>
      <c r="O78" s="247"/>
      <c r="P78" s="244"/>
      <c r="Q78" s="247"/>
      <c r="R78" s="247"/>
      <c r="S78" s="247"/>
      <c r="T78" s="247"/>
      <c r="U78" s="244"/>
      <c r="V78" s="247"/>
      <c r="W78" s="244"/>
      <c r="X78" s="247"/>
    </row>
    <row r="79" spans="1:24" ht="16.5" thickBot="1">
      <c r="A79" s="226"/>
      <c r="B79" s="103"/>
      <c r="C79" s="104" t="s">
        <v>11</v>
      </c>
      <c r="D79" s="250">
        <f t="shared" si="6"/>
        <v>31.173</v>
      </c>
      <c r="E79" s="105"/>
      <c r="F79" s="247"/>
      <c r="G79" s="247"/>
      <c r="H79" s="244">
        <f t="shared" si="5"/>
        <v>31.173</v>
      </c>
      <c r="I79" s="245"/>
      <c r="J79" s="257">
        <v>31.173</v>
      </c>
      <c r="K79" s="244"/>
      <c r="L79" s="244"/>
      <c r="M79" s="247"/>
      <c r="N79" s="244"/>
      <c r="O79" s="247"/>
      <c r="P79" s="244"/>
      <c r="Q79" s="247"/>
      <c r="R79" s="247"/>
      <c r="S79" s="247"/>
      <c r="T79" s="247"/>
      <c r="U79" s="244"/>
      <c r="V79" s="247"/>
      <c r="W79" s="244"/>
      <c r="X79" s="247"/>
    </row>
    <row r="80" spans="1:24" ht="37.5" customHeight="1" thickBot="1" thickTop="1">
      <c r="A80" s="232" t="s">
        <v>89</v>
      </c>
      <c r="B80" s="107" t="s">
        <v>88</v>
      </c>
      <c r="C80" s="106" t="s">
        <v>11</v>
      </c>
      <c r="D80" s="901">
        <f t="shared" si="6"/>
        <v>0</v>
      </c>
      <c r="E80" s="699"/>
      <c r="F80" s="256"/>
      <c r="G80" s="256"/>
      <c r="H80" s="256">
        <f>H81+H82</f>
        <v>0</v>
      </c>
      <c r="I80" s="694">
        <f>I81+I82</f>
        <v>0</v>
      </c>
      <c r="J80" s="694">
        <f>J81+J82</f>
        <v>0</v>
      </c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</row>
    <row r="81" spans="1:24" ht="17.25" thickBot="1" thickTop="1">
      <c r="A81" s="226" t="s">
        <v>47</v>
      </c>
      <c r="B81" s="109" t="s">
        <v>160</v>
      </c>
      <c r="C81" s="110" t="s">
        <v>11</v>
      </c>
      <c r="D81" s="250">
        <f t="shared" si="6"/>
        <v>0</v>
      </c>
      <c r="E81" s="112"/>
      <c r="F81" s="247"/>
      <c r="G81" s="247"/>
      <c r="H81" s="703"/>
      <c r="I81" s="257"/>
      <c r="J81" s="257"/>
      <c r="K81" s="248"/>
      <c r="L81" s="248"/>
      <c r="M81" s="247"/>
      <c r="N81" s="248"/>
      <c r="O81" s="247"/>
      <c r="P81" s="248"/>
      <c r="Q81" s="247"/>
      <c r="R81" s="247"/>
      <c r="S81" s="247"/>
      <c r="T81" s="247"/>
      <c r="U81" s="248"/>
      <c r="V81" s="247"/>
      <c r="W81" s="248"/>
      <c r="X81" s="247"/>
    </row>
    <row r="82" spans="1:24" ht="16.5" thickBot="1">
      <c r="A82" s="226" t="s">
        <v>153</v>
      </c>
      <c r="B82" s="109" t="s">
        <v>161</v>
      </c>
      <c r="C82" s="118" t="s">
        <v>11</v>
      </c>
      <c r="D82" s="250">
        <f t="shared" si="6"/>
        <v>0</v>
      </c>
      <c r="E82" s="112"/>
      <c r="F82" s="247"/>
      <c r="G82" s="247"/>
      <c r="H82" s="703"/>
      <c r="I82" s="257"/>
      <c r="J82" s="257"/>
      <c r="K82" s="248"/>
      <c r="L82" s="248"/>
      <c r="M82" s="247"/>
      <c r="N82" s="248"/>
      <c r="O82" s="247"/>
      <c r="P82" s="248"/>
      <c r="Q82" s="247"/>
      <c r="R82" s="247"/>
      <c r="S82" s="247"/>
      <c r="T82" s="247"/>
      <c r="U82" s="248"/>
      <c r="V82" s="247"/>
      <c r="W82" s="248"/>
      <c r="X82" s="247"/>
    </row>
    <row r="83" spans="1:24" ht="16.5" thickBot="1">
      <c r="A83" s="226" t="s">
        <v>180</v>
      </c>
      <c r="B83" s="109" t="s">
        <v>121</v>
      </c>
      <c r="C83" s="118" t="s">
        <v>11</v>
      </c>
      <c r="D83" s="250">
        <f t="shared" si="6"/>
        <v>127.684</v>
      </c>
      <c r="E83" s="112"/>
      <c r="F83" s="247"/>
      <c r="G83" s="247"/>
      <c r="H83" s="703">
        <f>I83+J83</f>
        <v>127.684</v>
      </c>
      <c r="I83" s="257"/>
      <c r="J83" s="257">
        <v>127.684</v>
      </c>
      <c r="K83" s="248"/>
      <c r="L83" s="248"/>
      <c r="M83" s="247"/>
      <c r="N83" s="248"/>
      <c r="O83" s="247"/>
      <c r="P83" s="248"/>
      <c r="Q83" s="247"/>
      <c r="R83" s="247"/>
      <c r="S83" s="247"/>
      <c r="T83" s="247"/>
      <c r="U83" s="248"/>
      <c r="V83" s="247"/>
      <c r="W83" s="248"/>
      <c r="X83" s="247"/>
    </row>
    <row r="84" spans="1:24" ht="16.5" thickBot="1">
      <c r="A84" s="122"/>
      <c r="B84" s="123" t="s">
        <v>90</v>
      </c>
      <c r="C84" s="124" t="s">
        <v>11</v>
      </c>
      <c r="D84" s="901">
        <f t="shared" si="6"/>
        <v>2486.1440000000002</v>
      </c>
      <c r="E84" s="698"/>
      <c r="F84" s="252"/>
      <c r="G84" s="252"/>
      <c r="H84" s="925">
        <f>H7+H58+H73+H80+H83</f>
        <v>2486.1440000000002</v>
      </c>
      <c r="I84" s="687">
        <f>I7+I58+I73+I80+I83</f>
        <v>2008.416</v>
      </c>
      <c r="J84" s="687">
        <f>J7+J58+J73+J80+J83</f>
        <v>477.72799999999995</v>
      </c>
      <c r="K84" s="252"/>
      <c r="L84" s="252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</row>
    <row r="85" spans="1:24" s="18" customFormat="1" ht="16.5" thickTop="1">
      <c r="A85" s="126"/>
      <c r="B85" s="127"/>
      <c r="C85" s="71"/>
      <c r="D85" s="128"/>
      <c r="E85" s="128"/>
      <c r="F85" s="71"/>
      <c r="G85" s="71"/>
      <c r="H85" s="71"/>
      <c r="I85" s="71"/>
      <c r="J85" s="71"/>
      <c r="K85" s="128"/>
      <c r="L85" s="128"/>
      <c r="M85" s="71"/>
      <c r="N85" s="128"/>
      <c r="O85" s="71"/>
      <c r="P85" s="128"/>
      <c r="Q85" s="71"/>
      <c r="R85" s="71"/>
      <c r="S85" s="71"/>
      <c r="T85" s="71"/>
      <c r="U85" s="128"/>
      <c r="V85" s="71"/>
      <c r="W85" s="128"/>
      <c r="X85" s="71"/>
    </row>
    <row r="86" spans="1:24" s="18" customFormat="1" ht="15.75">
      <c r="A86" s="126"/>
      <c r="B86" s="127"/>
      <c r="C86" s="71"/>
      <c r="D86" s="128"/>
      <c r="E86" s="128"/>
      <c r="F86" s="71"/>
      <c r="G86" s="71"/>
      <c r="H86" s="71"/>
      <c r="I86" s="71"/>
      <c r="J86" s="71"/>
      <c r="K86" s="128"/>
      <c r="L86" s="128"/>
      <c r="M86" s="71"/>
      <c r="N86" s="128"/>
      <c r="O86" s="71"/>
      <c r="P86" s="128"/>
      <c r="Q86" s="71"/>
      <c r="R86" s="71"/>
      <c r="S86" s="71"/>
      <c r="T86" s="71"/>
      <c r="U86" s="128"/>
      <c r="V86" s="71"/>
      <c r="W86" s="128"/>
      <c r="X86" s="71"/>
    </row>
    <row r="87" spans="1:24" s="18" customFormat="1" ht="15.75">
      <c r="A87" s="126"/>
      <c r="B87" s="127"/>
      <c r="C87" s="71"/>
      <c r="D87" s="128"/>
      <c r="E87" s="128"/>
      <c r="F87" s="71"/>
      <c r="G87" s="71"/>
      <c r="H87" s="71"/>
      <c r="I87" s="71"/>
      <c r="J87" s="71"/>
      <c r="K87" s="128"/>
      <c r="L87" s="128"/>
      <c r="M87" s="71"/>
      <c r="N87" s="128"/>
      <c r="O87" s="71"/>
      <c r="P87" s="128"/>
      <c r="Q87" s="71"/>
      <c r="R87" s="71"/>
      <c r="S87" s="71"/>
      <c r="T87" s="71"/>
      <c r="U87" s="128"/>
      <c r="V87" s="71"/>
      <c r="W87" s="128"/>
      <c r="X87" s="71"/>
    </row>
    <row r="88" spans="1:24" s="18" customFormat="1" ht="16.5" thickBot="1">
      <c r="A88" s="126"/>
      <c r="B88" s="127"/>
      <c r="C88" s="71"/>
      <c r="D88" s="128"/>
      <c r="E88" s="128"/>
      <c r="F88" s="71"/>
      <c r="G88" s="71"/>
      <c r="H88" s="71"/>
      <c r="I88" s="71"/>
      <c r="J88" s="71"/>
      <c r="K88" s="128"/>
      <c r="L88" s="128"/>
      <c r="M88" s="71"/>
      <c r="N88" s="128"/>
      <c r="O88" s="71"/>
      <c r="P88" s="128"/>
      <c r="Q88" s="71"/>
      <c r="R88" s="71"/>
      <c r="S88" s="71"/>
      <c r="T88" s="71"/>
      <c r="U88" s="128"/>
      <c r="V88" s="71"/>
      <c r="W88" s="128"/>
      <c r="X88" s="71"/>
    </row>
    <row r="89" spans="1:24" ht="16.5" thickBot="1">
      <c r="A89" s="129" t="s">
        <v>70</v>
      </c>
      <c r="B89" s="79" t="s">
        <v>112</v>
      </c>
      <c r="C89" s="62" t="s">
        <v>28</v>
      </c>
      <c r="D89" s="43">
        <f aca="true" t="shared" si="7" ref="D89:D112">E89+H89</f>
        <v>0</v>
      </c>
      <c r="E89" s="42"/>
      <c r="F89" s="62"/>
      <c r="G89" s="63"/>
      <c r="H89" s="113">
        <f aca="true" t="shared" si="8" ref="H89:H114">I89+J89</f>
        <v>0</v>
      </c>
      <c r="I89" s="63"/>
      <c r="J89" s="63"/>
      <c r="K89" s="130"/>
      <c r="L89" s="85"/>
      <c r="M89" s="62"/>
      <c r="N89" s="43"/>
      <c r="O89" s="80"/>
      <c r="P89" s="43"/>
      <c r="Q89" s="62"/>
      <c r="R89" s="80"/>
      <c r="S89" s="62"/>
      <c r="T89" s="131"/>
      <c r="U89" s="130"/>
      <c r="V89" s="131"/>
      <c r="W89" s="43"/>
      <c r="X89" s="131"/>
    </row>
    <row r="90" spans="1:24" ht="16.5" thickBot="1">
      <c r="A90" s="132"/>
      <c r="B90" s="133" t="s">
        <v>55</v>
      </c>
      <c r="C90" s="134" t="s">
        <v>11</v>
      </c>
      <c r="D90" s="43">
        <f t="shared" si="7"/>
        <v>0</v>
      </c>
      <c r="E90" s="135"/>
      <c r="F90" s="104"/>
      <c r="G90" s="136"/>
      <c r="H90" s="113">
        <f t="shared" si="8"/>
        <v>0</v>
      </c>
      <c r="I90" s="136"/>
      <c r="J90" s="136"/>
      <c r="K90" s="138"/>
      <c r="L90" s="139"/>
      <c r="M90" s="95"/>
      <c r="N90" s="38"/>
      <c r="O90" s="140"/>
      <c r="P90" s="38"/>
      <c r="Q90" s="104"/>
      <c r="R90" s="140"/>
      <c r="S90" s="104"/>
      <c r="T90" s="141"/>
      <c r="U90" s="138"/>
      <c r="V90" s="141"/>
      <c r="W90" s="38"/>
      <c r="X90" s="141"/>
    </row>
    <row r="91" spans="1:24" ht="16.5" thickBot="1">
      <c r="A91" s="60" t="s">
        <v>16</v>
      </c>
      <c r="B91" s="79" t="s">
        <v>49</v>
      </c>
      <c r="C91" s="62" t="s">
        <v>28</v>
      </c>
      <c r="D91" s="43">
        <f t="shared" si="7"/>
        <v>0</v>
      </c>
      <c r="E91" s="42"/>
      <c r="F91" s="80"/>
      <c r="G91" s="63"/>
      <c r="H91" s="113">
        <f t="shared" si="8"/>
        <v>0</v>
      </c>
      <c r="I91" s="63"/>
      <c r="J91" s="63"/>
      <c r="K91" s="85"/>
      <c r="L91" s="43"/>
      <c r="M91" s="62"/>
      <c r="N91" s="85"/>
      <c r="O91" s="62"/>
      <c r="P91" s="85"/>
      <c r="Q91" s="62"/>
      <c r="R91" s="80"/>
      <c r="S91" s="62"/>
      <c r="T91" s="131"/>
      <c r="U91" s="85"/>
      <c r="V91" s="62"/>
      <c r="W91" s="85"/>
      <c r="X91" s="62"/>
    </row>
    <row r="92" spans="1:24" ht="16.5" thickBot="1">
      <c r="A92" s="65"/>
      <c r="B92" s="88"/>
      <c r="C92" s="67" t="s">
        <v>11</v>
      </c>
      <c r="D92" s="43">
        <f t="shared" si="7"/>
        <v>0</v>
      </c>
      <c r="E92" s="28"/>
      <c r="F92" s="88"/>
      <c r="G92" s="68"/>
      <c r="H92" s="113">
        <f t="shared" si="8"/>
        <v>0</v>
      </c>
      <c r="I92" s="68"/>
      <c r="J92" s="68"/>
      <c r="K92" s="89"/>
      <c r="L92" s="29"/>
      <c r="M92" s="67"/>
      <c r="N92" s="89"/>
      <c r="O92" s="67"/>
      <c r="P92" s="89"/>
      <c r="Q92" s="67"/>
      <c r="R92" s="88"/>
      <c r="S92" s="67"/>
      <c r="T92" s="145"/>
      <c r="U92" s="89"/>
      <c r="V92" s="67"/>
      <c r="W92" s="89"/>
      <c r="X92" s="67"/>
    </row>
    <row r="93" spans="1:24" ht="16.5" thickBot="1">
      <c r="A93" s="60" t="s">
        <v>18</v>
      </c>
      <c r="B93" s="79" t="s">
        <v>119</v>
      </c>
      <c r="C93" s="62" t="s">
        <v>28</v>
      </c>
      <c r="D93" s="43">
        <f t="shared" si="7"/>
        <v>0</v>
      </c>
      <c r="E93" s="42"/>
      <c r="F93" s="80"/>
      <c r="G93" s="63"/>
      <c r="H93" s="113">
        <f t="shared" si="8"/>
        <v>0</v>
      </c>
      <c r="I93" s="63"/>
      <c r="J93" s="63"/>
      <c r="K93" s="85"/>
      <c r="L93" s="43"/>
      <c r="M93" s="62"/>
      <c r="N93" s="85"/>
      <c r="O93" s="62"/>
      <c r="P93" s="85"/>
      <c r="Q93" s="62"/>
      <c r="R93" s="80"/>
      <c r="S93" s="62"/>
      <c r="T93" s="131"/>
      <c r="U93" s="85"/>
      <c r="V93" s="62"/>
      <c r="W93" s="85"/>
      <c r="X93" s="62"/>
    </row>
    <row r="94" spans="1:24" ht="16.5" thickBot="1">
      <c r="A94" s="65"/>
      <c r="B94" s="88"/>
      <c r="C94" s="67" t="s">
        <v>11</v>
      </c>
      <c r="D94" s="43">
        <f t="shared" si="7"/>
        <v>0</v>
      </c>
      <c r="E94" s="28"/>
      <c r="F94" s="88"/>
      <c r="G94" s="68"/>
      <c r="H94" s="113">
        <f t="shared" si="8"/>
        <v>0</v>
      </c>
      <c r="I94" s="68"/>
      <c r="J94" s="68"/>
      <c r="K94" s="89"/>
      <c r="L94" s="29"/>
      <c r="M94" s="67"/>
      <c r="N94" s="89"/>
      <c r="O94" s="67"/>
      <c r="P94" s="89"/>
      <c r="Q94" s="67"/>
      <c r="R94" s="88"/>
      <c r="S94" s="67"/>
      <c r="T94" s="145"/>
      <c r="U94" s="89"/>
      <c r="V94" s="67"/>
      <c r="W94" s="89"/>
      <c r="X94" s="67"/>
    </row>
    <row r="95" spans="1:24" ht="16.5" thickBot="1">
      <c r="A95" s="146" t="s">
        <v>56</v>
      </c>
      <c r="B95" s="147" t="s">
        <v>38</v>
      </c>
      <c r="C95" s="83" t="s">
        <v>9</v>
      </c>
      <c r="D95" s="43">
        <f t="shared" si="7"/>
        <v>0</v>
      </c>
      <c r="E95" s="17"/>
      <c r="F95" s="83"/>
      <c r="G95" s="92"/>
      <c r="H95" s="113">
        <f t="shared" si="8"/>
        <v>0</v>
      </c>
      <c r="I95" s="92"/>
      <c r="J95" s="92"/>
      <c r="K95" s="82"/>
      <c r="L95" s="32"/>
      <c r="M95" s="62"/>
      <c r="N95" s="32"/>
      <c r="O95" s="81"/>
      <c r="P95" s="32"/>
      <c r="Q95" s="83"/>
      <c r="R95" s="81"/>
      <c r="S95" s="83"/>
      <c r="T95" s="93"/>
      <c r="U95" s="149"/>
      <c r="V95" s="93"/>
      <c r="W95" s="32"/>
      <c r="X95" s="93"/>
    </row>
    <row r="96" spans="1:24" ht="16.5" thickBot="1">
      <c r="A96" s="65"/>
      <c r="B96" s="86" t="s">
        <v>68</v>
      </c>
      <c r="C96" s="67" t="s">
        <v>11</v>
      </c>
      <c r="D96" s="43">
        <f t="shared" si="7"/>
        <v>0</v>
      </c>
      <c r="E96" s="28"/>
      <c r="F96" s="95"/>
      <c r="G96" s="96"/>
      <c r="H96" s="113">
        <f t="shared" si="8"/>
        <v>0</v>
      </c>
      <c r="I96" s="96"/>
      <c r="J96" s="96"/>
      <c r="K96" s="89"/>
      <c r="L96" s="98"/>
      <c r="M96" s="95"/>
      <c r="N96" s="29"/>
      <c r="O96" s="97"/>
      <c r="P96" s="29"/>
      <c r="Q96" s="95"/>
      <c r="R96" s="97"/>
      <c r="S96" s="95"/>
      <c r="T96" s="99"/>
      <c r="U96" s="151"/>
      <c r="V96" s="99"/>
      <c r="W96" s="29"/>
      <c r="X96" s="99"/>
    </row>
    <row r="97" spans="1:24" ht="16.5" thickBot="1">
      <c r="A97" s="146" t="s">
        <v>24</v>
      </c>
      <c r="B97" s="147" t="s">
        <v>113</v>
      </c>
      <c r="C97" s="83" t="s">
        <v>28</v>
      </c>
      <c r="D97" s="43">
        <f t="shared" si="7"/>
        <v>0</v>
      </c>
      <c r="E97" s="42"/>
      <c r="F97" s="62"/>
      <c r="G97" s="63"/>
      <c r="H97" s="113">
        <f t="shared" si="8"/>
        <v>0</v>
      </c>
      <c r="I97" s="63"/>
      <c r="J97" s="63"/>
      <c r="K97" s="85"/>
      <c r="L97" s="43"/>
      <c r="M97" s="62"/>
      <c r="N97" s="43"/>
      <c r="O97" s="80"/>
      <c r="P97" s="43"/>
      <c r="Q97" s="62"/>
      <c r="R97" s="80"/>
      <c r="S97" s="62"/>
      <c r="T97" s="131"/>
      <c r="U97" s="130"/>
      <c r="V97" s="131"/>
      <c r="W97" s="43"/>
      <c r="X97" s="131"/>
    </row>
    <row r="98" spans="1:24" ht="16.5" thickBot="1">
      <c r="A98" s="102"/>
      <c r="B98" s="152"/>
      <c r="C98" s="104" t="s">
        <v>11</v>
      </c>
      <c r="D98" s="43">
        <f t="shared" si="7"/>
        <v>0</v>
      </c>
      <c r="E98" s="28"/>
      <c r="F98" s="95"/>
      <c r="G98" s="96"/>
      <c r="H98" s="113">
        <f t="shared" si="8"/>
        <v>0</v>
      </c>
      <c r="I98" s="96"/>
      <c r="J98" s="96"/>
      <c r="K98" s="89"/>
      <c r="L98" s="98"/>
      <c r="M98" s="95"/>
      <c r="N98" s="29"/>
      <c r="O98" s="97"/>
      <c r="P98" s="29"/>
      <c r="Q98" s="95"/>
      <c r="R98" s="97"/>
      <c r="S98" s="95"/>
      <c r="T98" s="99"/>
      <c r="U98" s="151"/>
      <c r="V98" s="99"/>
      <c r="W98" s="29"/>
      <c r="X98" s="99"/>
    </row>
    <row r="99" spans="1:24" ht="16.5" thickBot="1">
      <c r="A99" s="60" t="s">
        <v>25</v>
      </c>
      <c r="B99" s="79" t="s">
        <v>120</v>
      </c>
      <c r="C99" s="62" t="s">
        <v>17</v>
      </c>
      <c r="D99" s="43">
        <f t="shared" si="7"/>
        <v>0</v>
      </c>
      <c r="E99" s="153"/>
      <c r="F99" s="62"/>
      <c r="G99" s="63"/>
      <c r="H99" s="113">
        <f t="shared" si="8"/>
        <v>0</v>
      </c>
      <c r="I99" s="63"/>
      <c r="J99" s="63"/>
      <c r="K99" s="85"/>
      <c r="L99" s="43"/>
      <c r="M99" s="62"/>
      <c r="N99" s="43"/>
      <c r="O99" s="80"/>
      <c r="P99" s="43"/>
      <c r="Q99" s="62"/>
      <c r="R99" s="80"/>
      <c r="S99" s="62"/>
      <c r="T99" s="131"/>
      <c r="U99" s="130"/>
      <c r="V99" s="131"/>
      <c r="W99" s="43"/>
      <c r="X99" s="131"/>
    </row>
    <row r="100" spans="1:24" ht="16.5" thickBot="1">
      <c r="A100" s="65"/>
      <c r="B100" s="86"/>
      <c r="C100" s="67" t="s">
        <v>40</v>
      </c>
      <c r="D100" s="43">
        <f t="shared" si="7"/>
        <v>0</v>
      </c>
      <c r="E100" s="154"/>
      <c r="F100" s="67"/>
      <c r="G100" s="68"/>
      <c r="H100" s="113">
        <f t="shared" si="8"/>
        <v>0</v>
      </c>
      <c r="I100" s="68"/>
      <c r="J100" s="68"/>
      <c r="K100" s="89"/>
      <c r="L100" s="29"/>
      <c r="M100" s="67"/>
      <c r="N100" s="29"/>
      <c r="O100" s="88"/>
      <c r="P100" s="29"/>
      <c r="Q100" s="67"/>
      <c r="R100" s="88"/>
      <c r="S100" s="67"/>
      <c r="T100" s="145"/>
      <c r="U100" s="151"/>
      <c r="V100" s="145"/>
      <c r="W100" s="29"/>
      <c r="X100" s="145"/>
    </row>
    <row r="101" spans="1:24" ht="16.5" thickBot="1">
      <c r="A101" s="155">
        <v>7</v>
      </c>
      <c r="B101" s="156" t="s">
        <v>95</v>
      </c>
      <c r="C101" s="83" t="s">
        <v>45</v>
      </c>
      <c r="D101" s="43">
        <f t="shared" si="7"/>
        <v>0</v>
      </c>
      <c r="E101" s="17"/>
      <c r="F101" s="83"/>
      <c r="G101" s="92"/>
      <c r="H101" s="113">
        <f t="shared" si="8"/>
        <v>0</v>
      </c>
      <c r="I101" s="92"/>
      <c r="J101" s="92"/>
      <c r="K101" s="82"/>
      <c r="L101" s="32"/>
      <c r="M101" s="83"/>
      <c r="N101" s="32"/>
      <c r="O101" s="81"/>
      <c r="P101" s="32"/>
      <c r="Q101" s="83"/>
      <c r="R101" s="81"/>
      <c r="S101" s="83"/>
      <c r="T101" s="93"/>
      <c r="U101" s="149"/>
      <c r="V101" s="93"/>
      <c r="W101" s="32"/>
      <c r="X101" s="93"/>
    </row>
    <row r="102" spans="1:24" ht="16.5" thickBot="1">
      <c r="A102" s="67"/>
      <c r="B102" s="88"/>
      <c r="C102" s="67" t="s">
        <v>11</v>
      </c>
      <c r="D102" s="43">
        <f t="shared" si="7"/>
        <v>0</v>
      </c>
      <c r="E102" s="28"/>
      <c r="F102" s="95"/>
      <c r="G102" s="96"/>
      <c r="H102" s="113">
        <f t="shared" si="8"/>
        <v>0</v>
      </c>
      <c r="I102" s="96"/>
      <c r="J102" s="96"/>
      <c r="K102" s="89"/>
      <c r="L102" s="98"/>
      <c r="M102" s="95"/>
      <c r="N102" s="29"/>
      <c r="O102" s="97"/>
      <c r="P102" s="29"/>
      <c r="Q102" s="95"/>
      <c r="R102" s="97"/>
      <c r="S102" s="95"/>
      <c r="T102" s="99"/>
      <c r="U102" s="151"/>
      <c r="V102" s="99"/>
      <c r="W102" s="29"/>
      <c r="X102" s="99"/>
    </row>
    <row r="103" spans="1:24" s="160" customFormat="1" ht="16.5" thickBot="1">
      <c r="A103" s="157">
        <v>8</v>
      </c>
      <c r="B103" s="158" t="s">
        <v>33</v>
      </c>
      <c r="C103" s="159" t="s">
        <v>28</v>
      </c>
      <c r="D103" s="43">
        <f t="shared" si="7"/>
        <v>0</v>
      </c>
      <c r="E103" s="42"/>
      <c r="F103" s="62"/>
      <c r="G103" s="63"/>
      <c r="H103" s="113">
        <f t="shared" si="8"/>
        <v>0</v>
      </c>
      <c r="I103" s="63"/>
      <c r="J103" s="63"/>
      <c r="K103" s="85"/>
      <c r="L103" s="43"/>
      <c r="M103" s="62"/>
      <c r="N103" s="43"/>
      <c r="O103" s="80"/>
      <c r="P103" s="43"/>
      <c r="Q103" s="62"/>
      <c r="R103" s="80"/>
      <c r="S103" s="62"/>
      <c r="T103" s="131"/>
      <c r="U103" s="130"/>
      <c r="V103" s="131"/>
      <c r="W103" s="43"/>
      <c r="X103" s="131"/>
    </row>
    <row r="104" spans="1:24" s="160" customFormat="1" ht="16.5" thickBot="1">
      <c r="A104" s="161"/>
      <c r="B104" s="162" t="s">
        <v>72</v>
      </c>
      <c r="C104" s="163" t="s">
        <v>11</v>
      </c>
      <c r="D104" s="43">
        <f t="shared" si="7"/>
        <v>0</v>
      </c>
      <c r="E104" s="28"/>
      <c r="F104" s="95"/>
      <c r="G104" s="96"/>
      <c r="H104" s="113">
        <f t="shared" si="8"/>
        <v>0</v>
      </c>
      <c r="I104" s="96"/>
      <c r="J104" s="96"/>
      <c r="K104" s="89"/>
      <c r="L104" s="98"/>
      <c r="M104" s="95"/>
      <c r="N104" s="29"/>
      <c r="O104" s="97"/>
      <c r="P104" s="29"/>
      <c r="Q104" s="95"/>
      <c r="R104" s="97"/>
      <c r="S104" s="95"/>
      <c r="T104" s="99"/>
      <c r="U104" s="151"/>
      <c r="V104" s="99"/>
      <c r="W104" s="29"/>
      <c r="X104" s="99"/>
    </row>
    <row r="105" spans="1:24" ht="16.5" thickBot="1">
      <c r="A105" s="78">
        <v>9</v>
      </c>
      <c r="B105" s="158" t="s">
        <v>96</v>
      </c>
      <c r="C105" s="62" t="s">
        <v>98</v>
      </c>
      <c r="D105" s="43">
        <f t="shared" si="7"/>
        <v>0</v>
      </c>
      <c r="E105" s="42"/>
      <c r="F105" s="62"/>
      <c r="G105" s="63"/>
      <c r="H105" s="113">
        <f t="shared" si="8"/>
        <v>0</v>
      </c>
      <c r="I105" s="63"/>
      <c r="J105" s="63"/>
      <c r="K105" s="85"/>
      <c r="L105" s="43"/>
      <c r="M105" s="62"/>
      <c r="N105" s="43"/>
      <c r="O105" s="80"/>
      <c r="P105" s="43"/>
      <c r="Q105" s="62"/>
      <c r="R105" s="80"/>
      <c r="S105" s="62"/>
      <c r="T105" s="131"/>
      <c r="U105" s="130"/>
      <c r="V105" s="131"/>
      <c r="W105" s="43"/>
      <c r="X105" s="131"/>
    </row>
    <row r="106" spans="1:24" ht="16.5" thickBot="1">
      <c r="A106" s="67"/>
      <c r="B106" s="162" t="s">
        <v>97</v>
      </c>
      <c r="C106" s="67" t="s">
        <v>11</v>
      </c>
      <c r="D106" s="43">
        <f t="shared" si="7"/>
        <v>0</v>
      </c>
      <c r="E106" s="28"/>
      <c r="F106" s="95"/>
      <c r="G106" s="96"/>
      <c r="H106" s="113">
        <f t="shared" si="8"/>
        <v>0</v>
      </c>
      <c r="I106" s="96"/>
      <c r="J106" s="96"/>
      <c r="K106" s="89"/>
      <c r="L106" s="98"/>
      <c r="M106" s="95"/>
      <c r="N106" s="29"/>
      <c r="O106" s="97"/>
      <c r="P106" s="29"/>
      <c r="Q106" s="95"/>
      <c r="R106" s="97"/>
      <c r="S106" s="95"/>
      <c r="T106" s="99"/>
      <c r="U106" s="151"/>
      <c r="V106" s="99"/>
      <c r="W106" s="29"/>
      <c r="X106" s="99"/>
    </row>
    <row r="107" spans="1:24" ht="16.5" thickBot="1">
      <c r="A107" s="60" t="s">
        <v>32</v>
      </c>
      <c r="B107" s="40" t="s">
        <v>123</v>
      </c>
      <c r="C107" s="80" t="s">
        <v>11</v>
      </c>
      <c r="D107" s="43">
        <f t="shared" si="7"/>
        <v>0</v>
      </c>
      <c r="E107" s="42"/>
      <c r="F107" s="164"/>
      <c r="G107" s="46"/>
      <c r="H107" s="47">
        <f t="shared" si="8"/>
        <v>0</v>
      </c>
      <c r="I107" s="46"/>
      <c r="J107" s="46"/>
      <c r="K107" s="85"/>
      <c r="L107" s="43"/>
      <c r="M107" s="46"/>
      <c r="N107" s="43"/>
      <c r="O107" s="46"/>
      <c r="P107" s="43"/>
      <c r="Q107" s="46"/>
      <c r="R107" s="47"/>
      <c r="S107" s="46"/>
      <c r="T107" s="48"/>
      <c r="U107" s="130"/>
      <c r="V107" s="48"/>
      <c r="W107" s="43"/>
      <c r="X107" s="48"/>
    </row>
    <row r="108" spans="1:24" ht="16.5" thickBot="1">
      <c r="A108" s="165" t="s">
        <v>128</v>
      </c>
      <c r="B108" s="166" t="s">
        <v>124</v>
      </c>
      <c r="C108" s="83" t="s">
        <v>11</v>
      </c>
      <c r="D108" s="43">
        <f t="shared" si="7"/>
        <v>0</v>
      </c>
      <c r="E108" s="42"/>
      <c r="F108" s="31"/>
      <c r="G108" s="30"/>
      <c r="H108" s="47">
        <f t="shared" si="8"/>
        <v>0</v>
      </c>
      <c r="I108" s="30"/>
      <c r="J108" s="30"/>
      <c r="K108" s="82"/>
      <c r="L108" s="32"/>
      <c r="M108" s="30"/>
      <c r="N108" s="82"/>
      <c r="O108" s="30"/>
      <c r="P108" s="82"/>
      <c r="Q108" s="167"/>
      <c r="R108" s="31"/>
      <c r="S108" s="30"/>
      <c r="T108" s="33"/>
      <c r="U108" s="82"/>
      <c r="V108" s="30"/>
      <c r="W108" s="82"/>
      <c r="X108" s="30"/>
    </row>
    <row r="109" spans="1:24" ht="16.5" thickBot="1">
      <c r="A109" s="168" t="s">
        <v>34</v>
      </c>
      <c r="B109" s="169" t="s">
        <v>125</v>
      </c>
      <c r="C109" s="170" t="s">
        <v>11</v>
      </c>
      <c r="D109" s="43">
        <f t="shared" si="7"/>
        <v>0</v>
      </c>
      <c r="E109" s="42"/>
      <c r="F109" s="171"/>
      <c r="G109" s="116"/>
      <c r="H109" s="47">
        <f t="shared" si="8"/>
        <v>0</v>
      </c>
      <c r="I109" s="116"/>
      <c r="J109" s="116"/>
      <c r="K109" s="172"/>
      <c r="L109" s="115"/>
      <c r="M109" s="116"/>
      <c r="N109" s="172"/>
      <c r="O109" s="116"/>
      <c r="P109" s="172"/>
      <c r="Q109" s="116"/>
      <c r="R109" s="171"/>
      <c r="S109" s="116"/>
      <c r="T109" s="173"/>
      <c r="U109" s="172"/>
      <c r="V109" s="116"/>
      <c r="W109" s="172"/>
      <c r="X109" s="116"/>
    </row>
    <row r="110" spans="1:24" ht="16.5" thickBot="1">
      <c r="A110" s="117" t="s">
        <v>35</v>
      </c>
      <c r="B110" s="174" t="s">
        <v>126</v>
      </c>
      <c r="C110" s="118" t="s">
        <v>11</v>
      </c>
      <c r="D110" s="43">
        <f t="shared" si="7"/>
        <v>0</v>
      </c>
      <c r="E110" s="42"/>
      <c r="F110" s="121"/>
      <c r="G110" s="120"/>
      <c r="H110" s="47">
        <f t="shared" si="8"/>
        <v>0</v>
      </c>
      <c r="I110" s="120"/>
      <c r="J110" s="120"/>
      <c r="K110" s="175"/>
      <c r="L110" s="114"/>
      <c r="M110" s="120"/>
      <c r="N110" s="175"/>
      <c r="O110" s="120"/>
      <c r="P110" s="175"/>
      <c r="Q110" s="120"/>
      <c r="R110" s="121"/>
      <c r="S110" s="120"/>
      <c r="T110" s="176"/>
      <c r="U110" s="175"/>
      <c r="V110" s="120"/>
      <c r="W110" s="175"/>
      <c r="X110" s="120"/>
    </row>
    <row r="111" spans="1:24" ht="16.5" thickBot="1">
      <c r="A111" s="177">
        <v>13</v>
      </c>
      <c r="B111" s="178" t="s">
        <v>94</v>
      </c>
      <c r="C111" s="170" t="s">
        <v>11</v>
      </c>
      <c r="D111" s="43">
        <f t="shared" si="7"/>
        <v>0</v>
      </c>
      <c r="E111" s="42"/>
      <c r="F111" s="171"/>
      <c r="G111" s="116"/>
      <c r="H111" s="47">
        <f t="shared" si="8"/>
        <v>0</v>
      </c>
      <c r="I111" s="116"/>
      <c r="J111" s="116"/>
      <c r="K111" s="172"/>
      <c r="L111" s="115"/>
      <c r="M111" s="116"/>
      <c r="N111" s="172"/>
      <c r="O111" s="116"/>
      <c r="P111" s="172"/>
      <c r="Q111" s="116"/>
      <c r="R111" s="171"/>
      <c r="S111" s="116"/>
      <c r="T111" s="173"/>
      <c r="U111" s="172"/>
      <c r="V111" s="116"/>
      <c r="W111" s="172"/>
      <c r="X111" s="116"/>
    </row>
    <row r="112" spans="1:24" ht="15.75" customHeight="1" thickBot="1">
      <c r="A112" s="177">
        <v>14</v>
      </c>
      <c r="B112" s="179" t="s">
        <v>137</v>
      </c>
      <c r="C112" s="170" t="s">
        <v>11</v>
      </c>
      <c r="D112" s="43">
        <f t="shared" si="7"/>
        <v>0</v>
      </c>
      <c r="E112" s="42"/>
      <c r="F112" s="171"/>
      <c r="G112" s="116"/>
      <c r="H112" s="47">
        <f t="shared" si="8"/>
        <v>0</v>
      </c>
      <c r="I112" s="116"/>
      <c r="J112" s="116"/>
      <c r="K112" s="172"/>
      <c r="L112" s="115"/>
      <c r="M112" s="116"/>
      <c r="N112" s="172"/>
      <c r="O112" s="116"/>
      <c r="P112" s="172"/>
      <c r="Q112" s="116"/>
      <c r="R112" s="171"/>
      <c r="S112" s="116"/>
      <c r="T112" s="173"/>
      <c r="U112" s="172"/>
      <c r="V112" s="116"/>
      <c r="W112" s="172"/>
      <c r="X112" s="116"/>
    </row>
    <row r="113" spans="1:24" ht="16.5" thickBot="1">
      <c r="A113" s="117" t="s">
        <v>50</v>
      </c>
      <c r="B113" s="174" t="s">
        <v>127</v>
      </c>
      <c r="C113" s="118" t="s">
        <v>11</v>
      </c>
      <c r="D113" s="43">
        <f>E113+H113+K113</f>
        <v>0</v>
      </c>
      <c r="E113" s="42"/>
      <c r="F113" s="121"/>
      <c r="G113" s="120"/>
      <c r="H113" s="47">
        <f t="shared" si="8"/>
        <v>0</v>
      </c>
      <c r="I113" s="120"/>
      <c r="J113" s="120"/>
      <c r="K113" s="175"/>
      <c r="L113" s="114"/>
      <c r="M113" s="120"/>
      <c r="N113" s="175"/>
      <c r="O113" s="120"/>
      <c r="P113" s="175"/>
      <c r="Q113" s="120"/>
      <c r="R113" s="121"/>
      <c r="S113" s="120"/>
      <c r="T113" s="176"/>
      <c r="U113" s="175"/>
      <c r="V113" s="120"/>
      <c r="W113" s="175"/>
      <c r="X113" s="120"/>
    </row>
    <row r="114" spans="1:24" ht="16.5" thickBot="1">
      <c r="A114" s="180">
        <v>16</v>
      </c>
      <c r="B114" s="79" t="s">
        <v>122</v>
      </c>
      <c r="C114" s="62" t="s">
        <v>11</v>
      </c>
      <c r="D114" s="43">
        <f>E114+H114+K114</f>
        <v>0</v>
      </c>
      <c r="E114" s="42"/>
      <c r="F114" s="64"/>
      <c r="G114" s="181"/>
      <c r="H114" s="47">
        <f t="shared" si="8"/>
        <v>0</v>
      </c>
      <c r="I114" s="42"/>
      <c r="J114" s="64"/>
      <c r="K114" s="175"/>
      <c r="L114" s="182"/>
      <c r="M114" s="64"/>
      <c r="N114" s="42"/>
      <c r="O114" s="64"/>
      <c r="P114" s="42"/>
      <c r="Q114" s="64"/>
      <c r="R114" s="183"/>
      <c r="S114" s="64"/>
      <c r="T114" s="184"/>
      <c r="U114" s="42"/>
      <c r="V114" s="64"/>
      <c r="W114" s="42"/>
      <c r="X114" s="64"/>
    </row>
    <row r="115" spans="1:24" ht="15.75">
      <c r="A115" s="165" t="s">
        <v>109</v>
      </c>
      <c r="B115" s="185" t="s">
        <v>108</v>
      </c>
      <c r="C115" s="186" t="s">
        <v>40</v>
      </c>
      <c r="D115" s="24"/>
      <c r="E115" s="21"/>
      <c r="F115" s="187"/>
      <c r="G115" s="188"/>
      <c r="H115" s="189"/>
      <c r="I115" s="21"/>
      <c r="J115" s="187"/>
      <c r="K115" s="190"/>
      <c r="L115" s="190"/>
      <c r="M115" s="187"/>
      <c r="N115" s="21"/>
      <c r="O115" s="187"/>
      <c r="P115" s="21"/>
      <c r="Q115" s="187"/>
      <c r="R115" s="191"/>
      <c r="S115" s="187"/>
      <c r="T115" s="192"/>
      <c r="U115" s="21"/>
      <c r="V115" s="187"/>
      <c r="W115" s="21"/>
      <c r="X115" s="187"/>
    </row>
    <row r="116" spans="1:24" ht="15.75">
      <c r="A116" s="165" t="s">
        <v>138</v>
      </c>
      <c r="B116" s="193" t="s">
        <v>42</v>
      </c>
      <c r="C116" s="186" t="s">
        <v>28</v>
      </c>
      <c r="D116" s="24"/>
      <c r="E116" s="21"/>
      <c r="F116" s="148"/>
      <c r="G116" s="92"/>
      <c r="H116" s="194"/>
      <c r="I116" s="32"/>
      <c r="J116" s="92"/>
      <c r="K116" s="195"/>
      <c r="L116" s="149"/>
      <c r="M116" s="92"/>
      <c r="N116" s="24"/>
      <c r="O116" s="92"/>
      <c r="P116" s="24"/>
      <c r="Q116" s="92"/>
      <c r="R116" s="196"/>
      <c r="S116" s="92"/>
      <c r="T116" s="197"/>
      <c r="U116" s="24"/>
      <c r="V116" s="92"/>
      <c r="W116" s="24"/>
      <c r="X116" s="92"/>
    </row>
    <row r="117" spans="1:24" ht="15.75">
      <c r="A117" s="165"/>
      <c r="B117" s="193"/>
      <c r="C117" s="186" t="s">
        <v>11</v>
      </c>
      <c r="D117" s="24"/>
      <c r="E117" s="21"/>
      <c r="F117" s="198"/>
      <c r="G117" s="199"/>
      <c r="H117" s="194"/>
      <c r="I117" s="24"/>
      <c r="J117" s="199"/>
      <c r="K117" s="195"/>
      <c r="L117" s="195"/>
      <c r="M117" s="199"/>
      <c r="N117" s="24"/>
      <c r="O117" s="199"/>
      <c r="P117" s="24"/>
      <c r="Q117" s="199"/>
      <c r="R117" s="200"/>
      <c r="S117" s="199"/>
      <c r="T117" s="201"/>
      <c r="U117" s="24"/>
      <c r="V117" s="199"/>
      <c r="W117" s="24"/>
      <c r="X117" s="199"/>
    </row>
    <row r="118" spans="1:24" ht="15.75">
      <c r="A118" s="165" t="s">
        <v>139</v>
      </c>
      <c r="B118" s="193" t="s">
        <v>43</v>
      </c>
      <c r="C118" s="186" t="s">
        <v>28</v>
      </c>
      <c r="D118" s="24"/>
      <c r="E118" s="21"/>
      <c r="F118" s="198"/>
      <c r="G118" s="199"/>
      <c r="H118" s="194"/>
      <c r="I118" s="24"/>
      <c r="J118" s="199"/>
      <c r="K118" s="195"/>
      <c r="L118" s="195"/>
      <c r="M118" s="199"/>
      <c r="N118" s="24"/>
      <c r="O118" s="199"/>
      <c r="P118" s="24"/>
      <c r="Q118" s="199"/>
      <c r="R118" s="200"/>
      <c r="S118" s="199"/>
      <c r="T118" s="201"/>
      <c r="U118" s="24"/>
      <c r="V118" s="199"/>
      <c r="W118" s="24"/>
      <c r="X118" s="199"/>
    </row>
    <row r="119" spans="1:24" ht="15.75">
      <c r="A119" s="165"/>
      <c r="B119" s="193"/>
      <c r="C119" s="186" t="s">
        <v>11</v>
      </c>
      <c r="D119" s="24"/>
      <c r="E119" s="21"/>
      <c r="F119" s="198"/>
      <c r="G119" s="199"/>
      <c r="H119" s="194"/>
      <c r="I119" s="24"/>
      <c r="J119" s="199"/>
      <c r="K119" s="195"/>
      <c r="L119" s="195"/>
      <c r="M119" s="199"/>
      <c r="N119" s="24"/>
      <c r="O119" s="199"/>
      <c r="P119" s="24"/>
      <c r="Q119" s="199"/>
      <c r="R119" s="200"/>
      <c r="S119" s="199"/>
      <c r="T119" s="201"/>
      <c r="U119" s="24"/>
      <c r="V119" s="199"/>
      <c r="W119" s="24"/>
      <c r="X119" s="199"/>
    </row>
    <row r="120" spans="1:24" ht="15.75">
      <c r="A120" s="165" t="s">
        <v>140</v>
      </c>
      <c r="B120" s="193" t="s">
        <v>99</v>
      </c>
      <c r="C120" s="186" t="s">
        <v>28</v>
      </c>
      <c r="D120" s="24"/>
      <c r="E120" s="21"/>
      <c r="F120" s="198"/>
      <c r="G120" s="199"/>
      <c r="H120" s="194"/>
      <c r="I120" s="24"/>
      <c r="J120" s="199"/>
      <c r="K120" s="195"/>
      <c r="L120" s="195"/>
      <c r="M120" s="199"/>
      <c r="N120" s="24"/>
      <c r="O120" s="199"/>
      <c r="P120" s="24"/>
      <c r="Q120" s="199"/>
      <c r="R120" s="200"/>
      <c r="S120" s="199"/>
      <c r="T120" s="201"/>
      <c r="U120" s="24"/>
      <c r="V120" s="199"/>
      <c r="W120" s="24"/>
      <c r="X120" s="199"/>
    </row>
    <row r="121" spans="1:24" ht="15.75">
      <c r="A121" s="165"/>
      <c r="B121" s="186" t="s">
        <v>44</v>
      </c>
      <c r="C121" s="186" t="s">
        <v>11</v>
      </c>
      <c r="D121" s="24"/>
      <c r="E121" s="21"/>
      <c r="F121" s="198"/>
      <c r="G121" s="199"/>
      <c r="H121" s="194"/>
      <c r="I121" s="24"/>
      <c r="J121" s="199"/>
      <c r="K121" s="195"/>
      <c r="L121" s="195"/>
      <c r="M121" s="199"/>
      <c r="N121" s="24"/>
      <c r="O121" s="199"/>
      <c r="P121" s="24"/>
      <c r="Q121" s="199"/>
      <c r="R121" s="200"/>
      <c r="S121" s="199"/>
      <c r="T121" s="201"/>
      <c r="U121" s="24"/>
      <c r="V121" s="199"/>
      <c r="W121" s="24"/>
      <c r="X121" s="199"/>
    </row>
    <row r="122" spans="1:24" ht="15.75">
      <c r="A122" s="165" t="s">
        <v>110</v>
      </c>
      <c r="B122" s="81" t="s">
        <v>107</v>
      </c>
      <c r="C122" s="186" t="s">
        <v>28</v>
      </c>
      <c r="D122" s="24"/>
      <c r="E122" s="21"/>
      <c r="F122" s="198"/>
      <c r="G122" s="199"/>
      <c r="H122" s="194"/>
      <c r="I122" s="24"/>
      <c r="J122" s="199"/>
      <c r="K122" s="195"/>
      <c r="L122" s="195"/>
      <c r="M122" s="199"/>
      <c r="N122" s="24"/>
      <c r="O122" s="199"/>
      <c r="P122" s="24"/>
      <c r="Q122" s="199"/>
      <c r="R122" s="200"/>
      <c r="S122" s="199"/>
      <c r="T122" s="201"/>
      <c r="U122" s="24"/>
      <c r="V122" s="199"/>
      <c r="W122" s="24"/>
      <c r="X122" s="199"/>
    </row>
    <row r="123" spans="1:24" ht="16.5" thickBot="1">
      <c r="A123" s="202"/>
      <c r="B123" s="203"/>
      <c r="C123" s="134" t="s">
        <v>11</v>
      </c>
      <c r="D123" s="38"/>
      <c r="E123" s="135"/>
      <c r="F123" s="204"/>
      <c r="G123" s="205"/>
      <c r="H123" s="206"/>
      <c r="I123" s="29"/>
      <c r="J123" s="205"/>
      <c r="K123" s="138"/>
      <c r="L123" s="138"/>
      <c r="M123" s="205"/>
      <c r="N123" s="38"/>
      <c r="O123" s="205"/>
      <c r="P123" s="38"/>
      <c r="Q123" s="205"/>
      <c r="R123" s="207"/>
      <c r="S123" s="205"/>
      <c r="T123" s="208"/>
      <c r="U123" s="38"/>
      <c r="V123" s="205"/>
      <c r="W123" s="38"/>
      <c r="X123" s="205"/>
    </row>
    <row r="124" spans="1:24" ht="16.5" thickBot="1">
      <c r="A124" s="60" t="s">
        <v>39</v>
      </c>
      <c r="B124" s="62" t="s">
        <v>129</v>
      </c>
      <c r="C124" s="62" t="s">
        <v>40</v>
      </c>
      <c r="D124" s="697">
        <f aca="true" t="shared" si="9" ref="D124:D143">E124+H124</f>
        <v>0</v>
      </c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84"/>
      <c r="S124" s="62"/>
      <c r="T124" s="131"/>
      <c r="U124" s="62"/>
      <c r="V124" s="62"/>
      <c r="W124" s="62"/>
      <c r="X124" s="62"/>
    </row>
    <row r="125" spans="1:24" ht="16.5" thickBot="1">
      <c r="A125" s="65" t="s">
        <v>133</v>
      </c>
      <c r="B125" s="67" t="s">
        <v>130</v>
      </c>
      <c r="C125" s="67" t="s">
        <v>40</v>
      </c>
      <c r="D125" s="697">
        <f t="shared" si="9"/>
        <v>0</v>
      </c>
      <c r="E125" s="62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90"/>
      <c r="S125" s="67"/>
      <c r="T125" s="145"/>
      <c r="U125" s="67"/>
      <c r="V125" s="67"/>
      <c r="W125" s="67"/>
      <c r="X125" s="67"/>
    </row>
    <row r="126" spans="1:24" ht="15.75">
      <c r="A126" s="146" t="s">
        <v>41</v>
      </c>
      <c r="B126" s="209" t="s">
        <v>101</v>
      </c>
      <c r="C126" s="83" t="s">
        <v>28</v>
      </c>
      <c r="D126" s="210">
        <f t="shared" si="9"/>
        <v>0</v>
      </c>
      <c r="E126" s="210"/>
      <c r="F126" s="210"/>
      <c r="G126" s="210"/>
      <c r="H126" s="210">
        <f aca="true" t="shared" si="10" ref="H126:H143">I126+J126</f>
        <v>0</v>
      </c>
      <c r="I126" s="210">
        <f>I128+I130+I132+I134+I136+I138+I140+I142</f>
        <v>0</v>
      </c>
      <c r="J126" s="211"/>
      <c r="K126" s="210"/>
      <c r="L126" s="212"/>
      <c r="M126" s="64"/>
      <c r="N126" s="210"/>
      <c r="O126" s="210"/>
      <c r="P126" s="210"/>
      <c r="Q126" s="212"/>
      <c r="R126" s="183"/>
      <c r="S126" s="210"/>
      <c r="T126" s="211"/>
      <c r="U126" s="210"/>
      <c r="V126" s="210"/>
      <c r="W126" s="210"/>
      <c r="X126" s="210"/>
    </row>
    <row r="127" spans="1:24" ht="15.75">
      <c r="A127" s="165"/>
      <c r="B127" s="213" t="s">
        <v>46</v>
      </c>
      <c r="C127" s="186" t="s">
        <v>11</v>
      </c>
      <c r="D127" s="210">
        <f t="shared" si="9"/>
        <v>0</v>
      </c>
      <c r="E127" s="210"/>
      <c r="F127" s="214"/>
      <c r="G127" s="214"/>
      <c r="H127" s="210">
        <f t="shared" si="10"/>
        <v>0</v>
      </c>
      <c r="I127" s="210">
        <f>I129+I131+I133+I135+I137+I139+I141+I143</f>
        <v>0</v>
      </c>
      <c r="J127" s="192"/>
      <c r="K127" s="187"/>
      <c r="L127" s="191"/>
      <c r="M127" s="187"/>
      <c r="N127" s="187"/>
      <c r="O127" s="187"/>
      <c r="P127" s="187"/>
      <c r="Q127" s="191"/>
      <c r="R127" s="191"/>
      <c r="S127" s="187"/>
      <c r="T127" s="192"/>
      <c r="U127" s="187"/>
      <c r="V127" s="187"/>
      <c r="W127" s="187"/>
      <c r="X127" s="187"/>
    </row>
    <row r="128" spans="1:24" ht="15.75">
      <c r="A128" s="165" t="s">
        <v>141</v>
      </c>
      <c r="B128" s="186" t="s">
        <v>60</v>
      </c>
      <c r="C128" s="186" t="s">
        <v>28</v>
      </c>
      <c r="D128" s="210">
        <f t="shared" si="9"/>
        <v>0</v>
      </c>
      <c r="E128" s="210"/>
      <c r="F128" s="199"/>
      <c r="G128" s="198"/>
      <c r="H128" s="210">
        <f t="shared" si="10"/>
        <v>0</v>
      </c>
      <c r="I128" s="24"/>
      <c r="J128" s="198"/>
      <c r="K128" s="24"/>
      <c r="L128" s="194"/>
      <c r="M128" s="199"/>
      <c r="N128" s="24"/>
      <c r="O128" s="198"/>
      <c r="P128" s="24"/>
      <c r="Q128" s="198"/>
      <c r="R128" s="200"/>
      <c r="S128" s="199"/>
      <c r="T128" s="198"/>
      <c r="U128" s="24"/>
      <c r="V128" s="199"/>
      <c r="W128" s="24"/>
      <c r="X128" s="199"/>
    </row>
    <row r="129" spans="1:24" ht="15.75">
      <c r="A129" s="165"/>
      <c r="B129" s="186"/>
      <c r="C129" s="186" t="s">
        <v>11</v>
      </c>
      <c r="D129" s="210">
        <f t="shared" si="9"/>
        <v>0</v>
      </c>
      <c r="E129" s="210"/>
      <c r="F129" s="199"/>
      <c r="G129" s="198"/>
      <c r="H129" s="210">
        <f t="shared" si="10"/>
        <v>0</v>
      </c>
      <c r="I129" s="24"/>
      <c r="J129" s="198"/>
      <c r="K129" s="24"/>
      <c r="L129" s="194"/>
      <c r="M129" s="199"/>
      <c r="N129" s="24"/>
      <c r="O129" s="198"/>
      <c r="P129" s="24"/>
      <c r="Q129" s="198"/>
      <c r="R129" s="200"/>
      <c r="S129" s="199"/>
      <c r="T129" s="198"/>
      <c r="U129" s="24"/>
      <c r="V129" s="199"/>
      <c r="W129" s="24"/>
      <c r="X129" s="199"/>
    </row>
    <row r="130" spans="1:24" ht="15.75">
      <c r="A130" s="165" t="s">
        <v>142</v>
      </c>
      <c r="B130" s="186" t="s">
        <v>61</v>
      </c>
      <c r="C130" s="186" t="s">
        <v>28</v>
      </c>
      <c r="D130" s="210">
        <f t="shared" si="9"/>
        <v>0</v>
      </c>
      <c r="E130" s="210"/>
      <c r="F130" s="199"/>
      <c r="G130" s="198"/>
      <c r="H130" s="210">
        <f t="shared" si="10"/>
        <v>0</v>
      </c>
      <c r="I130" s="24"/>
      <c r="J130" s="198"/>
      <c r="K130" s="24"/>
      <c r="L130" s="194"/>
      <c r="M130" s="199"/>
      <c r="N130" s="24"/>
      <c r="O130" s="198"/>
      <c r="P130" s="24"/>
      <c r="Q130" s="198"/>
      <c r="R130" s="200"/>
      <c r="S130" s="199"/>
      <c r="T130" s="198"/>
      <c r="U130" s="24"/>
      <c r="V130" s="199"/>
      <c r="W130" s="24"/>
      <c r="X130" s="199"/>
    </row>
    <row r="131" spans="1:24" ht="15.75">
      <c r="A131" s="165"/>
      <c r="B131" s="186"/>
      <c r="C131" s="186" t="s">
        <v>11</v>
      </c>
      <c r="D131" s="210">
        <f t="shared" si="9"/>
        <v>0</v>
      </c>
      <c r="E131" s="210"/>
      <c r="F131" s="199"/>
      <c r="G131" s="198"/>
      <c r="H131" s="210">
        <f t="shared" si="10"/>
        <v>0</v>
      </c>
      <c r="I131" s="24"/>
      <c r="J131" s="198"/>
      <c r="K131" s="24"/>
      <c r="L131" s="194"/>
      <c r="M131" s="199"/>
      <c r="N131" s="24"/>
      <c r="O131" s="198"/>
      <c r="P131" s="24"/>
      <c r="Q131" s="198"/>
      <c r="R131" s="200"/>
      <c r="S131" s="199"/>
      <c r="T131" s="198"/>
      <c r="U131" s="24"/>
      <c r="V131" s="199"/>
      <c r="W131" s="24"/>
      <c r="X131" s="199"/>
    </row>
    <row r="132" spans="1:24" ht="15.75">
      <c r="A132" s="165" t="s">
        <v>143</v>
      </c>
      <c r="B132" s="186" t="s">
        <v>62</v>
      </c>
      <c r="C132" s="186" t="s">
        <v>28</v>
      </c>
      <c r="D132" s="210">
        <f t="shared" si="9"/>
        <v>0</v>
      </c>
      <c r="E132" s="210"/>
      <c r="F132" s="199"/>
      <c r="G132" s="198"/>
      <c r="H132" s="210">
        <f t="shared" si="10"/>
        <v>0</v>
      </c>
      <c r="I132" s="24"/>
      <c r="J132" s="198"/>
      <c r="K132" s="24"/>
      <c r="L132" s="194"/>
      <c r="M132" s="199"/>
      <c r="N132" s="24"/>
      <c r="O132" s="198"/>
      <c r="P132" s="24"/>
      <c r="Q132" s="198"/>
      <c r="R132" s="200"/>
      <c r="S132" s="199"/>
      <c r="T132" s="198"/>
      <c r="U132" s="24"/>
      <c r="V132" s="199"/>
      <c r="W132" s="24"/>
      <c r="X132" s="199"/>
    </row>
    <row r="133" spans="1:24" ht="15.75">
      <c r="A133" s="165"/>
      <c r="B133" s="186"/>
      <c r="C133" s="186" t="s">
        <v>11</v>
      </c>
      <c r="D133" s="210">
        <f t="shared" si="9"/>
        <v>0</v>
      </c>
      <c r="E133" s="210"/>
      <c r="F133" s="199"/>
      <c r="G133" s="198"/>
      <c r="H133" s="210">
        <f t="shared" si="10"/>
        <v>0</v>
      </c>
      <c r="I133" s="24"/>
      <c r="J133" s="198"/>
      <c r="K133" s="24"/>
      <c r="L133" s="194"/>
      <c r="M133" s="199"/>
      <c r="N133" s="24"/>
      <c r="O133" s="198"/>
      <c r="P133" s="24"/>
      <c r="Q133" s="198"/>
      <c r="R133" s="200"/>
      <c r="S133" s="199"/>
      <c r="T133" s="198"/>
      <c r="U133" s="24"/>
      <c r="V133" s="199"/>
      <c r="W133" s="24"/>
      <c r="X133" s="199"/>
    </row>
    <row r="134" spans="1:24" ht="15.75">
      <c r="A134" s="165" t="s">
        <v>144</v>
      </c>
      <c r="B134" s="186" t="s">
        <v>63</v>
      </c>
      <c r="C134" s="186" t="s">
        <v>28</v>
      </c>
      <c r="D134" s="210">
        <f t="shared" si="9"/>
        <v>0</v>
      </c>
      <c r="E134" s="210"/>
      <c r="F134" s="199"/>
      <c r="G134" s="198"/>
      <c r="H134" s="210">
        <f t="shared" si="10"/>
        <v>0</v>
      </c>
      <c r="I134" s="228"/>
      <c r="J134" s="198"/>
      <c r="K134" s="24"/>
      <c r="L134" s="194"/>
      <c r="M134" s="199"/>
      <c r="N134" s="24"/>
      <c r="O134" s="198"/>
      <c r="P134" s="24"/>
      <c r="Q134" s="198"/>
      <c r="R134" s="200"/>
      <c r="S134" s="199"/>
      <c r="T134" s="198"/>
      <c r="U134" s="24"/>
      <c r="V134" s="199"/>
      <c r="W134" s="24"/>
      <c r="X134" s="199"/>
    </row>
    <row r="135" spans="1:24" ht="15.75">
      <c r="A135" s="165"/>
      <c r="B135" s="186"/>
      <c r="C135" s="186" t="s">
        <v>11</v>
      </c>
      <c r="D135" s="210">
        <f t="shared" si="9"/>
        <v>0</v>
      </c>
      <c r="E135" s="210"/>
      <c r="F135" s="199"/>
      <c r="G135" s="198"/>
      <c r="H135" s="210">
        <f t="shared" si="10"/>
        <v>0</v>
      </c>
      <c r="I135" s="228"/>
      <c r="J135" s="198"/>
      <c r="K135" s="38"/>
      <c r="L135" s="206"/>
      <c r="M135" s="199"/>
      <c r="N135" s="38"/>
      <c r="O135" s="198"/>
      <c r="P135" s="38"/>
      <c r="Q135" s="198"/>
      <c r="R135" s="207"/>
      <c r="S135" s="205"/>
      <c r="T135" s="204"/>
      <c r="U135" s="38"/>
      <c r="V135" s="199"/>
      <c r="W135" s="38"/>
      <c r="X135" s="199"/>
    </row>
    <row r="136" spans="1:24" ht="15.75">
      <c r="A136" s="165" t="s">
        <v>145</v>
      </c>
      <c r="B136" s="186" t="s">
        <v>64</v>
      </c>
      <c r="C136" s="186" t="s">
        <v>28</v>
      </c>
      <c r="D136" s="210">
        <f t="shared" si="9"/>
        <v>0</v>
      </c>
      <c r="E136" s="210"/>
      <c r="F136" s="215"/>
      <c r="G136" s="198"/>
      <c r="H136" s="210">
        <f t="shared" si="10"/>
        <v>0</v>
      </c>
      <c r="I136" s="228"/>
      <c r="J136" s="198"/>
      <c r="K136" s="24"/>
      <c r="L136" s="194"/>
      <c r="M136" s="199"/>
      <c r="N136" s="24"/>
      <c r="O136" s="198"/>
      <c r="P136" s="24"/>
      <c r="Q136" s="198"/>
      <c r="R136" s="200"/>
      <c r="S136" s="199"/>
      <c r="T136" s="198"/>
      <c r="U136" s="24"/>
      <c r="V136" s="199"/>
      <c r="W136" s="24"/>
      <c r="X136" s="199"/>
    </row>
    <row r="137" spans="1:24" ht="15.75">
      <c r="A137" s="165"/>
      <c r="B137" s="186"/>
      <c r="C137" s="186" t="s">
        <v>11</v>
      </c>
      <c r="D137" s="210">
        <f t="shared" si="9"/>
        <v>0</v>
      </c>
      <c r="E137" s="210"/>
      <c r="F137" s="215"/>
      <c r="G137" s="198"/>
      <c r="H137" s="210">
        <f t="shared" si="10"/>
        <v>0</v>
      </c>
      <c r="I137" s="228"/>
      <c r="J137" s="198"/>
      <c r="K137" s="24"/>
      <c r="L137" s="194"/>
      <c r="M137" s="199"/>
      <c r="N137" s="24"/>
      <c r="O137" s="198"/>
      <c r="P137" s="24"/>
      <c r="Q137" s="198"/>
      <c r="R137" s="200"/>
      <c r="S137" s="199"/>
      <c r="T137" s="198"/>
      <c r="U137" s="24"/>
      <c r="V137" s="199"/>
      <c r="W137" s="24"/>
      <c r="X137" s="199"/>
    </row>
    <row r="138" spans="1:24" ht="15.75">
      <c r="A138" s="165" t="s">
        <v>146</v>
      </c>
      <c r="B138" s="186" t="s">
        <v>91</v>
      </c>
      <c r="C138" s="186" t="s">
        <v>28</v>
      </c>
      <c r="D138" s="210">
        <f t="shared" si="9"/>
        <v>0</v>
      </c>
      <c r="E138" s="210"/>
      <c r="F138" s="199"/>
      <c r="G138" s="198"/>
      <c r="H138" s="210">
        <f t="shared" si="10"/>
        <v>0</v>
      </c>
      <c r="I138" s="228"/>
      <c r="J138" s="198"/>
      <c r="K138" s="24"/>
      <c r="L138" s="194"/>
      <c r="M138" s="199"/>
      <c r="N138" s="24"/>
      <c r="O138" s="198"/>
      <c r="P138" s="24"/>
      <c r="Q138" s="198"/>
      <c r="R138" s="200"/>
      <c r="S138" s="199"/>
      <c r="T138" s="198"/>
      <c r="U138" s="24"/>
      <c r="V138" s="199"/>
      <c r="W138" s="24"/>
      <c r="X138" s="199"/>
    </row>
    <row r="139" spans="1:24" ht="15.75">
      <c r="A139" s="165"/>
      <c r="B139" s="186"/>
      <c r="C139" s="186" t="s">
        <v>11</v>
      </c>
      <c r="D139" s="210">
        <f t="shared" si="9"/>
        <v>0</v>
      </c>
      <c r="E139" s="210"/>
      <c r="F139" s="199"/>
      <c r="G139" s="198"/>
      <c r="H139" s="210">
        <f t="shared" si="10"/>
        <v>0</v>
      </c>
      <c r="I139" s="228"/>
      <c r="J139" s="198"/>
      <c r="K139" s="24"/>
      <c r="L139" s="194"/>
      <c r="M139" s="199"/>
      <c r="N139" s="24"/>
      <c r="O139" s="198"/>
      <c r="P139" s="24"/>
      <c r="Q139" s="198"/>
      <c r="R139" s="200"/>
      <c r="S139" s="199"/>
      <c r="T139" s="198"/>
      <c r="U139" s="24"/>
      <c r="V139" s="199"/>
      <c r="W139" s="24"/>
      <c r="X139" s="199"/>
    </row>
    <row r="140" spans="1:24" ht="15.75">
      <c r="A140" s="165" t="s">
        <v>147</v>
      </c>
      <c r="B140" s="186" t="s">
        <v>92</v>
      </c>
      <c r="C140" s="186" t="s">
        <v>28</v>
      </c>
      <c r="D140" s="210">
        <f t="shared" si="9"/>
        <v>0</v>
      </c>
      <c r="E140" s="210"/>
      <c r="F140" s="199"/>
      <c r="G140" s="198"/>
      <c r="H140" s="210">
        <f t="shared" si="10"/>
        <v>0</v>
      </c>
      <c r="I140" s="228"/>
      <c r="J140" s="198"/>
      <c r="K140" s="24"/>
      <c r="L140" s="194"/>
      <c r="M140" s="199"/>
      <c r="N140" s="24"/>
      <c r="O140" s="198"/>
      <c r="P140" s="24"/>
      <c r="Q140" s="198"/>
      <c r="R140" s="200"/>
      <c r="S140" s="199"/>
      <c r="T140" s="198"/>
      <c r="U140" s="24"/>
      <c r="V140" s="199"/>
      <c r="W140" s="24"/>
      <c r="X140" s="199"/>
    </row>
    <row r="141" spans="1:24" ht="15.75">
      <c r="A141" s="165"/>
      <c r="B141" s="186"/>
      <c r="C141" s="186" t="s">
        <v>11</v>
      </c>
      <c r="D141" s="210">
        <f t="shared" si="9"/>
        <v>0</v>
      </c>
      <c r="E141" s="210"/>
      <c r="F141" s="199"/>
      <c r="G141" s="198"/>
      <c r="H141" s="210">
        <f t="shared" si="10"/>
        <v>0</v>
      </c>
      <c r="I141" s="228"/>
      <c r="J141" s="198"/>
      <c r="K141" s="24"/>
      <c r="L141" s="194"/>
      <c r="M141" s="199"/>
      <c r="N141" s="24"/>
      <c r="O141" s="198"/>
      <c r="P141" s="24"/>
      <c r="Q141" s="198"/>
      <c r="R141" s="200"/>
      <c r="S141" s="199"/>
      <c r="T141" s="198"/>
      <c r="U141" s="24"/>
      <c r="V141" s="199"/>
      <c r="W141" s="24"/>
      <c r="X141" s="199"/>
    </row>
    <row r="142" spans="1:24" ht="15.75">
      <c r="A142" s="165" t="s">
        <v>148</v>
      </c>
      <c r="B142" s="186" t="s">
        <v>86</v>
      </c>
      <c r="C142" s="186" t="s">
        <v>28</v>
      </c>
      <c r="D142" s="210">
        <f t="shared" si="9"/>
        <v>0</v>
      </c>
      <c r="E142" s="210"/>
      <c r="F142" s="199"/>
      <c r="G142" s="193"/>
      <c r="H142" s="210">
        <f t="shared" si="10"/>
        <v>0</v>
      </c>
      <c r="I142" s="24"/>
      <c r="J142" s="193"/>
      <c r="K142" s="24"/>
      <c r="L142" s="194"/>
      <c r="M142" s="186"/>
      <c r="N142" s="24"/>
      <c r="O142" s="193"/>
      <c r="P142" s="24"/>
      <c r="Q142" s="193"/>
      <c r="R142" s="216"/>
      <c r="S142" s="186"/>
      <c r="T142" s="193"/>
      <c r="U142" s="24"/>
      <c r="V142" s="186"/>
      <c r="W142" s="24"/>
      <c r="X142" s="186"/>
    </row>
    <row r="143" spans="1:24" ht="16.5" thickBot="1">
      <c r="A143" s="67"/>
      <c r="B143" s="67"/>
      <c r="C143" s="67" t="s">
        <v>11</v>
      </c>
      <c r="D143" s="69">
        <f t="shared" si="9"/>
        <v>0</v>
      </c>
      <c r="E143" s="69"/>
      <c r="F143" s="217"/>
      <c r="G143" s="88"/>
      <c r="H143" s="69">
        <f t="shared" si="10"/>
        <v>0</v>
      </c>
      <c r="I143" s="29"/>
      <c r="J143" s="88"/>
      <c r="K143" s="29"/>
      <c r="L143" s="89"/>
      <c r="M143" s="67"/>
      <c r="N143" s="29"/>
      <c r="O143" s="88"/>
      <c r="P143" s="29"/>
      <c r="Q143" s="88"/>
      <c r="R143" s="90"/>
      <c r="S143" s="67"/>
      <c r="T143" s="88"/>
      <c r="U143" s="29"/>
      <c r="V143" s="67"/>
      <c r="W143" s="29"/>
      <c r="X143" s="67"/>
    </row>
    <row r="144" spans="1:24" ht="15.75">
      <c r="A144" s="218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</row>
    <row r="145" spans="1:24" ht="15.75">
      <c r="A145" s="21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</row>
    <row r="146" spans="1:24" ht="15.75">
      <c r="A146" s="218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</row>
    <row r="147" spans="1:24" ht="15.75">
      <c r="A147" s="218"/>
      <c r="B147" s="140"/>
      <c r="C147" s="140"/>
      <c r="D147" s="140"/>
      <c r="E147" s="140" t="s">
        <v>189</v>
      </c>
      <c r="F147" s="140"/>
      <c r="G147" s="140"/>
      <c r="H147" s="140"/>
      <c r="I147" s="140"/>
      <c r="J147" s="140"/>
      <c r="K147" s="140" t="s">
        <v>191</v>
      </c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</row>
    <row r="148" spans="1:24" ht="15.75">
      <c r="A148" s="218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</row>
    <row r="149" spans="1:24" ht="15.75">
      <c r="A149" s="218"/>
      <c r="B149" s="140"/>
      <c r="C149" s="140"/>
      <c r="D149" s="140"/>
      <c r="E149" s="140" t="s">
        <v>181</v>
      </c>
      <c r="F149" s="140"/>
      <c r="G149" s="140"/>
      <c r="H149" s="140"/>
      <c r="I149" s="140"/>
      <c r="J149" s="140"/>
      <c r="K149" s="140" t="s">
        <v>364</v>
      </c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</row>
    <row r="150" spans="1:24" ht="15.75">
      <c r="A150" s="218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</row>
    <row r="151" spans="1:24" ht="15.75">
      <c r="A151" s="218"/>
      <c r="B151" s="140"/>
      <c r="C151" s="140"/>
      <c r="D151" s="140"/>
      <c r="E151" s="140" t="s">
        <v>190</v>
      </c>
      <c r="F151" s="140"/>
      <c r="G151" s="140"/>
      <c r="H151" s="140"/>
      <c r="I151" s="140"/>
      <c r="J151" s="140"/>
      <c r="K151" s="140" t="s">
        <v>193</v>
      </c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</row>
    <row r="152" spans="1:24" ht="15.75">
      <c r="A152" s="218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</row>
    <row r="153" spans="1:24" ht="15.75">
      <c r="A153" s="218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ht="15.75">
      <c r="H154" s="926"/>
    </row>
  </sheetData>
  <sheetProtection/>
  <mergeCells count="14">
    <mergeCell ref="A3:V3"/>
    <mergeCell ref="A4:A6"/>
    <mergeCell ref="B4:B6"/>
    <mergeCell ref="C4:C6"/>
    <mergeCell ref="D4:D6"/>
    <mergeCell ref="E4:Q4"/>
    <mergeCell ref="R4:T5"/>
    <mergeCell ref="U4:V5"/>
    <mergeCell ref="W4:X5"/>
    <mergeCell ref="E5:G5"/>
    <mergeCell ref="H5:J5"/>
    <mergeCell ref="K5:M5"/>
    <mergeCell ref="N5:O5"/>
    <mergeCell ref="P5:Q5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50"/>
  <sheetViews>
    <sheetView tabSelected="1" zoomScale="75" zoomScaleNormal="75" zoomScalePageLayoutView="0" workbookViewId="0" topLeftCell="A63">
      <selection activeCell="J84" sqref="J84"/>
    </sheetView>
  </sheetViews>
  <sheetFormatPr defaultColWidth="8.875" defaultRowHeight="12.75"/>
  <cols>
    <col min="1" max="1" width="8.00390625" style="1" customWidth="1"/>
    <col min="2" max="2" width="60.125" style="1" customWidth="1"/>
    <col min="3" max="3" width="9.625" style="1" customWidth="1"/>
    <col min="4" max="4" width="14.00390625" style="1" customWidth="1"/>
    <col min="5" max="5" width="10.875" style="219" customWidth="1"/>
    <col min="6" max="6" width="9.875" style="219" bestFit="1" customWidth="1"/>
    <col min="7" max="7" width="8.625" style="1" customWidth="1"/>
    <col min="8" max="8" width="8.25390625" style="1" customWidth="1"/>
    <col min="9" max="9" width="14.875" style="1" customWidth="1"/>
    <col min="10" max="10" width="11.00390625" style="1" bestFit="1" customWidth="1"/>
    <col min="11" max="11" width="11.25390625" style="1" customWidth="1"/>
    <col min="12" max="12" width="9.00390625" style="1" customWidth="1"/>
    <col min="13" max="13" width="9.375" style="1" customWidth="1"/>
    <col min="14" max="14" width="9.25390625" style="1" bestFit="1" customWidth="1"/>
    <col min="15" max="16" width="7.875" style="219" customWidth="1"/>
    <col min="17" max="17" width="8.25390625" style="1" customWidth="1"/>
    <col min="18" max="18" width="9.75390625" style="219" customWidth="1"/>
    <col min="19" max="19" width="9.875" style="1" customWidth="1"/>
    <col min="20" max="20" width="7.625" style="219" customWidth="1"/>
    <col min="21" max="21" width="8.875" style="1" customWidth="1"/>
    <col min="22" max="22" width="10.625" style="1" customWidth="1"/>
    <col min="23" max="23" width="9.375" style="1" customWidth="1"/>
    <col min="24" max="24" width="9.00390625" style="1" customWidth="1"/>
    <col min="25" max="25" width="7.625" style="219" customWidth="1"/>
    <col min="26" max="26" width="7.625" style="1" customWidth="1"/>
    <col min="27" max="27" width="7.625" style="219" customWidth="1"/>
    <col min="28" max="28" width="7.625" style="1" customWidth="1"/>
    <col min="29" max="16384" width="8.875" style="1" customWidth="1"/>
  </cols>
  <sheetData>
    <row r="2" spans="1:28" ht="15.75">
      <c r="A2" s="3"/>
      <c r="E2" s="2"/>
      <c r="F2" s="2"/>
      <c r="G2" s="4"/>
      <c r="H2" s="4"/>
      <c r="I2" s="4"/>
      <c r="J2" s="4"/>
      <c r="K2" s="4"/>
      <c r="L2" s="4"/>
      <c r="M2" s="4"/>
      <c r="N2" s="4"/>
      <c r="O2" s="2"/>
      <c r="P2" s="2"/>
      <c r="Q2" s="4"/>
      <c r="R2" s="2"/>
      <c r="S2" s="4"/>
      <c r="T2" s="2"/>
      <c r="U2" s="4"/>
      <c r="V2" s="4"/>
      <c r="W2" s="4"/>
      <c r="X2" s="4"/>
      <c r="Y2" s="2"/>
      <c r="Z2" s="4"/>
      <c r="AA2" s="2"/>
      <c r="AB2" s="4"/>
    </row>
    <row r="3" spans="1:27" ht="15.75">
      <c r="A3" s="1051" t="s">
        <v>199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"/>
    </row>
    <row r="4" spans="1:28" ht="36.75" customHeight="1" thickBot="1">
      <c r="A4" s="1077" t="s">
        <v>0</v>
      </c>
      <c r="B4" s="1078" t="s">
        <v>1</v>
      </c>
      <c r="C4" s="1078" t="s">
        <v>2</v>
      </c>
      <c r="D4" s="1067" t="s">
        <v>187</v>
      </c>
      <c r="E4" s="1079" t="s">
        <v>159</v>
      </c>
      <c r="F4" s="1070" t="s">
        <v>131</v>
      </c>
      <c r="G4" s="1070"/>
      <c r="H4" s="1070"/>
      <c r="I4" s="1074"/>
      <c r="J4" s="1074"/>
      <c r="K4" s="1074"/>
      <c r="L4" s="1074"/>
      <c r="M4" s="1074"/>
      <c r="N4" s="1074"/>
      <c r="O4" s="1070"/>
      <c r="P4" s="1070"/>
      <c r="Q4" s="1070"/>
      <c r="R4" s="1070"/>
      <c r="S4" s="1070"/>
      <c r="T4" s="1070"/>
      <c r="U4" s="1070"/>
      <c r="V4" s="1070" t="s">
        <v>134</v>
      </c>
      <c r="W4" s="1070"/>
      <c r="X4" s="1070"/>
      <c r="Y4" s="1070" t="s">
        <v>100</v>
      </c>
      <c r="Z4" s="1070"/>
      <c r="AA4" s="1070" t="s">
        <v>132</v>
      </c>
      <c r="AB4" s="1070"/>
    </row>
    <row r="5" spans="1:28" ht="138.75" customHeight="1" thickBot="1">
      <c r="A5" s="1077"/>
      <c r="B5" s="1078"/>
      <c r="C5" s="1078"/>
      <c r="D5" s="1068"/>
      <c r="E5" s="1079"/>
      <c r="F5" s="1070" t="s">
        <v>157</v>
      </c>
      <c r="G5" s="1076"/>
      <c r="H5" s="1080"/>
      <c r="I5" s="1071" t="s">
        <v>156</v>
      </c>
      <c r="J5" s="1072"/>
      <c r="K5" s="1073"/>
      <c r="L5" s="1064" t="s">
        <v>372</v>
      </c>
      <c r="M5" s="1065"/>
      <c r="N5" s="1066"/>
      <c r="O5" s="1075" t="s">
        <v>158</v>
      </c>
      <c r="P5" s="1076"/>
      <c r="Q5" s="1076"/>
      <c r="R5" s="1070" t="s">
        <v>154</v>
      </c>
      <c r="S5" s="1070"/>
      <c r="T5" s="1070" t="s">
        <v>155</v>
      </c>
      <c r="U5" s="1070"/>
      <c r="V5" s="1070"/>
      <c r="W5" s="1070"/>
      <c r="X5" s="1070"/>
      <c r="Y5" s="1070"/>
      <c r="Z5" s="1070"/>
      <c r="AA5" s="1070"/>
      <c r="AB5" s="1070"/>
    </row>
    <row r="6" spans="1:28" ht="15.75">
      <c r="A6" s="1077"/>
      <c r="B6" s="1078"/>
      <c r="C6" s="1078"/>
      <c r="D6" s="1069"/>
      <c r="E6" s="1079"/>
      <c r="F6" s="259" t="s">
        <v>3</v>
      </c>
      <c r="G6" s="258" t="s">
        <v>4</v>
      </c>
      <c r="H6" s="737" t="s">
        <v>5</v>
      </c>
      <c r="I6" s="739" t="s">
        <v>6</v>
      </c>
      <c r="J6" s="258" t="s">
        <v>4</v>
      </c>
      <c r="K6" s="737" t="s">
        <v>5</v>
      </c>
      <c r="L6" s="899" t="s">
        <v>6</v>
      </c>
      <c r="M6" s="906" t="s">
        <v>4</v>
      </c>
      <c r="N6" s="906" t="s">
        <v>7</v>
      </c>
      <c r="O6" s="259" t="s">
        <v>6</v>
      </c>
      <c r="P6" s="258" t="s">
        <v>4</v>
      </c>
      <c r="Q6" s="258" t="s">
        <v>5</v>
      </c>
      <c r="R6" s="259" t="s">
        <v>6</v>
      </c>
      <c r="S6" s="260" t="s">
        <v>7</v>
      </c>
      <c r="T6" s="259" t="s">
        <v>6</v>
      </c>
      <c r="U6" s="260" t="s">
        <v>5</v>
      </c>
      <c r="V6" s="259" t="s">
        <v>6</v>
      </c>
      <c r="W6" s="261" t="s">
        <v>149</v>
      </c>
      <c r="X6" s="258" t="s">
        <v>8</v>
      </c>
      <c r="Y6" s="259" t="s">
        <v>6</v>
      </c>
      <c r="Z6" s="258" t="s">
        <v>8</v>
      </c>
      <c r="AA6" s="259" t="s">
        <v>6</v>
      </c>
      <c r="AB6" s="258" t="s">
        <v>8</v>
      </c>
    </row>
    <row r="7" spans="1:28" ht="15.75">
      <c r="A7" s="262" t="s">
        <v>73</v>
      </c>
      <c r="B7" s="263" t="s">
        <v>82</v>
      </c>
      <c r="C7" s="262" t="s">
        <v>11</v>
      </c>
      <c r="D7" s="256">
        <v>5976.354</v>
      </c>
      <c r="E7" s="785">
        <f>'декаб.'!D7+'нояб.'!D7+'октяб.'!D7+'сен.'!D7+'авг.'!D7+июль!D7+июнь!D7+май!D7+апр!D7+март!D7+'февр.'!D7+янв!D7</f>
        <v>8063.55</v>
      </c>
      <c r="F7" s="264"/>
      <c r="G7" s="264"/>
      <c r="H7" s="738"/>
      <c r="I7" s="740">
        <f>'декаб.'!H7+'нояб.'!H7+'октяб.'!H7+'сен.'!H7+'авг.'!H7+июль!H7+июнь!H7+май!H7+апр!H7+март!H7+'февр.'!H7+янв!H7</f>
        <v>8063.55</v>
      </c>
      <c r="J7" s="695">
        <f>'декаб.'!I7+'нояб.'!I7+'октяб.'!I7+'сен.'!I7+'авг.'!I7+июль!I7+июнь!I7+май!I7+апр!I7+март!I7+'февр.'!I7+янв!I7</f>
        <v>6707.497</v>
      </c>
      <c r="K7" s="904">
        <f>'декаб.'!J7+'нояб.'!J7+'октяб.'!J7+'сен.'!J7+'авг.'!J7+июль!J7+июнь!J7+май!J7+апр!J7+март!J7+'февр.'!J7+янв!J7</f>
        <v>1372.2519999999997</v>
      </c>
      <c r="L7" s="695"/>
      <c r="M7" s="695"/>
      <c r="N7" s="695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</row>
    <row r="8" spans="1:28" s="18" customFormat="1" ht="15.75">
      <c r="A8" s="293"/>
      <c r="B8" s="294"/>
      <c r="C8" s="222" t="s">
        <v>163</v>
      </c>
      <c r="D8" s="303" t="s">
        <v>29</v>
      </c>
      <c r="E8" s="696">
        <f aca="true" t="shared" si="0" ref="E8:E71">F8+I8+O8+R8+T8+V8+Y8+AA8</f>
        <v>6</v>
      </c>
      <c r="F8" s="250"/>
      <c r="G8" s="243"/>
      <c r="H8" s="309"/>
      <c r="I8" s="741">
        <f>'декаб.'!H8+'нояб.'!H8+'октяб.'!H8+'сен.'!H8+'авг.'!H8+июль!H8+июнь!H8+май!H8+апр!H8+март!H8+'февр.'!H8+янв!H8</f>
        <v>6</v>
      </c>
      <c r="J8" s="243">
        <f>'декаб.'!I8+'нояб.'!I8+'октяб.'!I8+'сен.'!I8+'авг.'!I8+июль!I8+июнь!I8+май!I8+апр!I8+март!I8+'февр.'!I8+янв!I8</f>
        <v>0</v>
      </c>
      <c r="K8" s="309">
        <f>'декаб.'!J8+'нояб.'!J8+'октяб.'!J8+'сен.'!J8+'авг.'!J8+июль!J8+июнь!J8+май!J8+апр!J8+март!J8+'февр.'!J8+янв!J8</f>
        <v>6</v>
      </c>
      <c r="L8" s="243"/>
      <c r="M8" s="243"/>
      <c r="N8" s="243"/>
      <c r="O8" s="250"/>
      <c r="P8" s="243"/>
      <c r="Q8" s="243"/>
      <c r="R8" s="250"/>
      <c r="S8" s="243"/>
      <c r="T8" s="250"/>
      <c r="U8" s="243"/>
      <c r="V8" s="250"/>
      <c r="W8" s="243"/>
      <c r="X8" s="243"/>
      <c r="Y8" s="250"/>
      <c r="Z8" s="243"/>
      <c r="AA8" s="243"/>
      <c r="AB8" s="243"/>
    </row>
    <row r="9" spans="1:28" s="18" customFormat="1" ht="15.75">
      <c r="A9" s="968">
        <v>1</v>
      </c>
      <c r="B9" s="265" t="s">
        <v>83</v>
      </c>
      <c r="C9" s="266" t="s">
        <v>9</v>
      </c>
      <c r="D9" s="244">
        <v>0.5</v>
      </c>
      <c r="E9" s="696">
        <f t="shared" si="0"/>
        <v>0.523</v>
      </c>
      <c r="F9" s="250"/>
      <c r="G9" s="250"/>
      <c r="H9" s="316"/>
      <c r="I9" s="741">
        <f>'декаб.'!H9+'нояб.'!H9+'октяб.'!H9+'сен.'!H9+'авг.'!H9+июль!H9+июнь!H9+май!H9+апр!H9+март!H9+'февр.'!H9+янв!H9</f>
        <v>0.523</v>
      </c>
      <c r="J9" s="243">
        <f>'декаб.'!I9+'нояб.'!I9+'октяб.'!I9+'сен.'!I9+'авг.'!I9+июль!I9+июнь!I9+май!I9+апр!I9+март!I9+'февр.'!I9+янв!I9</f>
        <v>0</v>
      </c>
      <c r="K9" s="309">
        <f>'декаб.'!J9+'нояб.'!J9+'октяб.'!J9+'сен.'!J9+'авг.'!J9+июль!J9+июнь!J9+май!J9+апр!J9+март!J9+'февр.'!J9+янв!J9</f>
        <v>0.523</v>
      </c>
      <c r="L9" s="243"/>
      <c r="M9" s="243"/>
      <c r="N9" s="243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</row>
    <row r="10" spans="1:28" s="18" customFormat="1" ht="15.75">
      <c r="A10" s="221"/>
      <c r="B10" s="266" t="s">
        <v>10</v>
      </c>
      <c r="C10" s="266" t="s">
        <v>11</v>
      </c>
      <c r="D10" s="244">
        <v>245.14</v>
      </c>
      <c r="E10" s="696">
        <f>'декаб.'!D10+'нояб.'!D10+'октяб.'!D10+'сен.'!D10+'авг.'!D10+июль!D10+июнь!D10+май!D10+апр!D10+март!D10+'февр.'!D10+янв!D10</f>
        <v>250.477</v>
      </c>
      <c r="F10" s="250"/>
      <c r="G10" s="250"/>
      <c r="H10" s="316"/>
      <c r="I10" s="741">
        <f>'декаб.'!H10+'нояб.'!H10+'октяб.'!H10+'сен.'!H10+'авг.'!H10+июль!H10+июнь!H10+май!H10+апр!H10+март!H10+'февр.'!H10+янв!H10</f>
        <v>250.47699999999998</v>
      </c>
      <c r="J10" s="243">
        <f>'декаб.'!I10+'нояб.'!I10+'октяб.'!I10+'сен.'!I10+'авг.'!I10+июль!I10+июнь!I10+май!I10+апр!I10+март!I10+'февр.'!I10+янв!I10</f>
        <v>0</v>
      </c>
      <c r="K10" s="309">
        <f>'декаб.'!J10+'нояб.'!J10+'октяб.'!J10+'сен.'!J10+'авг.'!J10+июль!J10+июнь!J10+май!J10+апр!J10+март!J10+'февр.'!J10+янв!J10</f>
        <v>266.676</v>
      </c>
      <c r="L10" s="243"/>
      <c r="M10" s="243"/>
      <c r="N10" s="243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</row>
    <row r="11" spans="1:28" s="18" customFormat="1" ht="15.75">
      <c r="A11" s="221" t="s">
        <v>12</v>
      </c>
      <c r="B11" s="266" t="s">
        <v>13</v>
      </c>
      <c r="C11" s="266" t="s">
        <v>9</v>
      </c>
      <c r="D11" s="244"/>
      <c r="E11" s="696">
        <f t="shared" si="0"/>
        <v>0</v>
      </c>
      <c r="F11" s="250"/>
      <c r="G11" s="243"/>
      <c r="H11" s="309"/>
      <c r="I11" s="741">
        <f>'декаб.'!H11+'нояб.'!H11+'октяб.'!H11+'сен.'!H11+'авг.'!H11+июль!H11+июнь!H11+май!H11+апр!H11+март!H11+'февр.'!H11+янв!H11</f>
        <v>0</v>
      </c>
      <c r="J11" s="243">
        <f>'декаб.'!I11+'нояб.'!I11+'октяб.'!I11+'сен.'!I11+'авг.'!I11+июль!I11+июнь!I11+май!I11+апр!I11+март!I11+'февр.'!I11+янв!I11</f>
        <v>0</v>
      </c>
      <c r="K11" s="309">
        <f>'декаб.'!J11+'нояб.'!J11+'октяб.'!J11+'сен.'!J11+'авг.'!J11+июль!J11+июнь!J11+май!J11+апр!J11+март!J11+'февр.'!J11+янв!J11</f>
        <v>0</v>
      </c>
      <c r="L11" s="243"/>
      <c r="M11" s="243"/>
      <c r="N11" s="243"/>
      <c r="O11" s="244"/>
      <c r="P11" s="243"/>
      <c r="Q11" s="243"/>
      <c r="R11" s="244"/>
      <c r="S11" s="243"/>
      <c r="T11" s="244"/>
      <c r="U11" s="243"/>
      <c r="V11" s="243"/>
      <c r="W11" s="243"/>
      <c r="X11" s="243"/>
      <c r="Y11" s="244"/>
      <c r="Z11" s="243"/>
      <c r="AA11" s="244"/>
      <c r="AB11" s="243"/>
    </row>
    <row r="12" spans="1:28" s="18" customFormat="1" ht="15.75">
      <c r="A12" s="221"/>
      <c r="B12" s="266"/>
      <c r="C12" s="266" t="s">
        <v>11</v>
      </c>
      <c r="D12" s="244"/>
      <c r="E12" s="696">
        <f t="shared" si="0"/>
        <v>0</v>
      </c>
      <c r="F12" s="250"/>
      <c r="G12" s="243"/>
      <c r="H12" s="309"/>
      <c r="I12" s="741">
        <f>'декаб.'!H12+'нояб.'!H12+'октяб.'!H12+'сен.'!H12+'авг.'!H12+июль!H12+июнь!H12+май!H12+апр!H12+март!H12+'февр.'!H12+янв!H12</f>
        <v>0</v>
      </c>
      <c r="J12" s="243">
        <f>'декаб.'!I12+'нояб.'!I12+'октяб.'!I12+'сен.'!I12+'авг.'!I12+июль!I12+июнь!I12+май!I12+апр!I12+март!I12+'февр.'!I12+янв!I12</f>
        <v>0</v>
      </c>
      <c r="K12" s="309">
        <f>'декаб.'!J12+'нояб.'!J12+'октяб.'!J12+'сен.'!J12+'авг.'!J12+июль!J12+июнь!J12+май!J12+апр!J12+март!J12+'февр.'!J12+янв!J12</f>
        <v>0</v>
      </c>
      <c r="L12" s="243"/>
      <c r="M12" s="243"/>
      <c r="N12" s="243"/>
      <c r="O12" s="244"/>
      <c r="P12" s="243"/>
      <c r="Q12" s="243"/>
      <c r="R12" s="244"/>
      <c r="S12" s="243"/>
      <c r="T12" s="244"/>
      <c r="U12" s="243"/>
      <c r="V12" s="243"/>
      <c r="W12" s="243"/>
      <c r="X12" s="243"/>
      <c r="Y12" s="244"/>
      <c r="Z12" s="243"/>
      <c r="AA12" s="244"/>
      <c r="AB12" s="243"/>
    </row>
    <row r="13" spans="1:28" s="18" customFormat="1" ht="15.75">
      <c r="A13" s="221" t="s">
        <v>14</v>
      </c>
      <c r="B13" s="266" t="s">
        <v>15</v>
      </c>
      <c r="C13" s="266" t="s">
        <v>9</v>
      </c>
      <c r="D13" s="244">
        <v>0.5</v>
      </c>
      <c r="E13" s="696">
        <f>F13+I13+O13+R13+T13+V13+Y13+AA13</f>
        <v>0.523</v>
      </c>
      <c r="F13" s="250"/>
      <c r="G13" s="243"/>
      <c r="H13" s="309"/>
      <c r="I13" s="741">
        <f>'декаб.'!H13+'нояб.'!H13+'октяб.'!H13+'сен.'!H13+'авг.'!H13+июль!H13+июнь!H13+май!H13+апр!H13+март!H13+'февр.'!H13+янв!H13</f>
        <v>0.523</v>
      </c>
      <c r="J13" s="243">
        <f>'декаб.'!I13+'нояб.'!I13+'октяб.'!I13+'сен.'!I13+'авг.'!I13+июль!I13+июнь!I13+май!I13+апр!I13+март!I13+'февр.'!I13+янв!I13</f>
        <v>0</v>
      </c>
      <c r="K13" s="309">
        <f>'декаб.'!J13+'нояб.'!J13+'октяб.'!J13+'сен.'!J13+'авг.'!J13+июль!J13+июнь!J13+май!J13+апр!J13+март!J13+'февр.'!J13+янв!J13</f>
        <v>0.523</v>
      </c>
      <c r="L13" s="243"/>
      <c r="M13" s="243"/>
      <c r="N13" s="243"/>
      <c r="O13" s="244"/>
      <c r="P13" s="243"/>
      <c r="Q13" s="243"/>
      <c r="R13" s="244"/>
      <c r="S13" s="243"/>
      <c r="T13" s="244"/>
      <c r="U13" s="243"/>
      <c r="V13" s="243"/>
      <c r="W13" s="243"/>
      <c r="X13" s="243"/>
      <c r="Y13" s="244"/>
      <c r="Z13" s="243"/>
      <c r="AA13" s="244"/>
      <c r="AB13" s="243"/>
    </row>
    <row r="14" spans="1:28" s="18" customFormat="1" ht="15.75">
      <c r="A14" s="221"/>
      <c r="B14" s="266"/>
      <c r="C14" s="266" t="s">
        <v>11</v>
      </c>
      <c r="D14" s="244">
        <v>245.14</v>
      </c>
      <c r="E14" s="696">
        <f>'декаб.'!D14+'нояб.'!D14+'октяб.'!D14+'сен.'!D14+'авг.'!D14+июль!D14+июнь!D14+май!D14+апр!D14+март!D14+'февр.'!D14+янв!D14</f>
        <v>250.47699999999998</v>
      </c>
      <c r="F14" s="250"/>
      <c r="G14" s="243"/>
      <c r="H14" s="309"/>
      <c r="I14" s="741">
        <f>'декаб.'!H14+'нояб.'!H14+'октяб.'!H14+'сен.'!H14+'авг.'!H14+июль!H14+июнь!H14+май!H14+апр!H14+март!H14+'февр.'!H14+янв!H14</f>
        <v>250.47699999999998</v>
      </c>
      <c r="J14" s="243">
        <f>'декаб.'!I14+'нояб.'!I14+'октяб.'!I14+'сен.'!I14+'авг.'!I14+июль!I14+июнь!I14+май!I14+апр!I14+март!I14+'февр.'!I14+янв!I14</f>
        <v>0</v>
      </c>
      <c r="K14" s="309">
        <f>'декаб.'!J14+'нояб.'!J14+'октяб.'!J14+'сен.'!J14+'авг.'!J14+июль!J14+июнь!J14+май!J14+апр!J14+март!J14+'февр.'!J14+янв!J14</f>
        <v>266.676</v>
      </c>
      <c r="L14" s="250">
        <f>'декаб.'!K14+'нояб.'!K14+'октяб.'!K14+'сен.'!K14+'авг.'!K14+июль!K14+июнь!K14+май!K14+апр!K14+март!K14+'февр.'!K14+янв!K14</f>
        <v>-16.199</v>
      </c>
      <c r="M14" s="243">
        <f>'декаб.'!L14+'нояб.'!L14+'октяб.'!L14+'сен.'!L14+'авг.'!L14+июль!L14+июнь!L14+май!L14+апр!L14+март!L14+'февр.'!L14+янв!L14</f>
        <v>0</v>
      </c>
      <c r="N14" s="243">
        <f>'декаб.'!M14+'нояб.'!M14+'октяб.'!M14+'сен.'!M14+'авг.'!M14+июль!M14+июнь!M14+май!M14+апр!M14+март!M14+'февр.'!M14+янв!M14</f>
        <v>-16.199</v>
      </c>
      <c r="O14" s="244"/>
      <c r="P14" s="243"/>
      <c r="Q14" s="243"/>
      <c r="R14" s="244"/>
      <c r="S14" s="243"/>
      <c r="T14" s="244"/>
      <c r="U14" s="243"/>
      <c r="V14" s="243"/>
      <c r="W14" s="243"/>
      <c r="X14" s="243"/>
      <c r="Y14" s="244"/>
      <c r="Z14" s="243"/>
      <c r="AA14" s="244"/>
      <c r="AB14" s="243"/>
    </row>
    <row r="15" spans="1:28" s="18" customFormat="1" ht="15.75">
      <c r="A15" s="1017" t="s">
        <v>16</v>
      </c>
      <c r="B15" s="223" t="s">
        <v>162</v>
      </c>
      <c r="C15" s="222" t="s">
        <v>163</v>
      </c>
      <c r="D15" s="244">
        <v>5</v>
      </c>
      <c r="E15" s="696">
        <f t="shared" si="0"/>
        <v>5</v>
      </c>
      <c r="F15" s="250"/>
      <c r="G15" s="243"/>
      <c r="H15" s="309"/>
      <c r="I15" s="741">
        <f>'декаб.'!H15+'нояб.'!H15+'октяб.'!H15+'сен.'!H15+'авг.'!H15+июль!H15+июнь!H15+май!H15+апр!H15+март!H15+'февр.'!H15+янв!H15</f>
        <v>5</v>
      </c>
      <c r="J15" s="243">
        <f>'декаб.'!I15+'нояб.'!I15+'октяб.'!I15+'сен.'!I15+'авг.'!I15+июль!I15+июнь!I15+май!I15+апр!I15+март!I15+'февр.'!I15+янв!I15</f>
        <v>0</v>
      </c>
      <c r="K15" s="309">
        <f>'декаб.'!J15+'нояб.'!J15+'октяб.'!J15+'сен.'!J15+'авг.'!J15+июль!J15+июнь!J15+май!J15+апр!J15+март!J15+'февр.'!J15+янв!J15</f>
        <v>5</v>
      </c>
      <c r="L15" s="243"/>
      <c r="M15" s="243"/>
      <c r="N15" s="243"/>
      <c r="O15" s="244"/>
      <c r="P15" s="243"/>
      <c r="Q15" s="243"/>
      <c r="R15" s="244"/>
      <c r="S15" s="243"/>
      <c r="T15" s="244"/>
      <c r="U15" s="243"/>
      <c r="V15" s="243"/>
      <c r="W15" s="243"/>
      <c r="X15" s="243"/>
      <c r="Y15" s="244"/>
      <c r="Z15" s="243"/>
      <c r="AA15" s="244"/>
      <c r="AB15" s="243"/>
    </row>
    <row r="16" spans="1:28" s="18" customFormat="1" ht="15.75">
      <c r="A16" s="222"/>
      <c r="B16" s="224" t="s">
        <v>164</v>
      </c>
      <c r="C16" s="225" t="s">
        <v>11</v>
      </c>
      <c r="D16" s="244">
        <v>5.16</v>
      </c>
      <c r="E16" s="696">
        <f t="shared" si="0"/>
        <v>10.007</v>
      </c>
      <c r="F16" s="250"/>
      <c r="G16" s="243"/>
      <c r="H16" s="309"/>
      <c r="I16" s="741">
        <f>'декаб.'!H16+'нояб.'!H16+'октяб.'!H16+'сен.'!H16+'авг.'!H16+июль!H16+июнь!H16+май!H16+апр!H16+март!H16+'февр.'!H16+янв!H16</f>
        <v>10.007</v>
      </c>
      <c r="J16" s="243">
        <f>'декаб.'!I16+'нояб.'!I16+'октяб.'!I16+'сен.'!I16+'авг.'!I16+июль!I16+июнь!I16+май!I16+апр!I16+март!I16+'февр.'!I16+янв!I16</f>
        <v>0</v>
      </c>
      <c r="K16" s="309">
        <f>'декаб.'!J16+'нояб.'!J16+'октяб.'!J16+'сен.'!J16+'авг.'!J16+июль!J16+июнь!J16+май!J16+апр!J16+март!J16+'февр.'!J16+янв!J16</f>
        <v>10.007</v>
      </c>
      <c r="L16" s="243"/>
      <c r="M16" s="243"/>
      <c r="N16" s="243"/>
      <c r="O16" s="244"/>
      <c r="P16" s="243"/>
      <c r="Q16" s="243"/>
      <c r="R16" s="244"/>
      <c r="S16" s="243"/>
      <c r="T16" s="244"/>
      <c r="U16" s="243"/>
      <c r="V16" s="243"/>
      <c r="W16" s="243"/>
      <c r="X16" s="243"/>
      <c r="Y16" s="244"/>
      <c r="Z16" s="243"/>
      <c r="AA16" s="244"/>
      <c r="AB16" s="243"/>
    </row>
    <row r="17" spans="1:28" s="18" customFormat="1" ht="15.75">
      <c r="A17" s="222" t="s">
        <v>165</v>
      </c>
      <c r="B17" s="225" t="s">
        <v>166</v>
      </c>
      <c r="C17" s="225" t="s">
        <v>167</v>
      </c>
      <c r="D17" s="304"/>
      <c r="E17" s="696">
        <f t="shared" si="0"/>
        <v>0</v>
      </c>
      <c r="F17" s="250"/>
      <c r="G17" s="243"/>
      <c r="H17" s="309"/>
      <c r="I17" s="741">
        <f>'декаб.'!H17+'нояб.'!H17+'октяб.'!H17+'сен.'!H17+'авг.'!H17+июль!H17+июнь!H17+май!H17+апр!H17+март!H17+'февр.'!H17+янв!H17</f>
        <v>0</v>
      </c>
      <c r="J17" s="243">
        <f>'декаб.'!I17+'нояб.'!I17+'октяб.'!I17+'сен.'!I17+'авг.'!I17+июль!I17+июнь!I17+май!I17+апр!I17+март!I17+'февр.'!I17+янв!I17</f>
        <v>0</v>
      </c>
      <c r="K17" s="309">
        <f>'декаб.'!J17+'нояб.'!J17+'октяб.'!J17+'сен.'!J17+'авг.'!J17+июль!J17+июнь!J17+май!J17+апр!J17+март!J17+'февр.'!J17+янв!J17</f>
        <v>0</v>
      </c>
      <c r="L17" s="243"/>
      <c r="M17" s="243"/>
      <c r="N17" s="243"/>
      <c r="O17" s="244"/>
      <c r="P17" s="243"/>
      <c r="Q17" s="243"/>
      <c r="R17" s="244"/>
      <c r="S17" s="243"/>
      <c r="T17" s="244"/>
      <c r="U17" s="243"/>
      <c r="V17" s="243"/>
      <c r="W17" s="243"/>
      <c r="X17" s="243"/>
      <c r="Y17" s="244"/>
      <c r="Z17" s="243"/>
      <c r="AA17" s="244"/>
      <c r="AB17" s="243"/>
    </row>
    <row r="18" spans="1:28" s="18" customFormat="1" ht="15.75">
      <c r="A18" s="222"/>
      <c r="B18" s="225"/>
      <c r="C18" s="225" t="s">
        <v>11</v>
      </c>
      <c r="D18" s="304"/>
      <c r="E18" s="696">
        <f t="shared" si="0"/>
        <v>0</v>
      </c>
      <c r="F18" s="250"/>
      <c r="G18" s="243"/>
      <c r="H18" s="309"/>
      <c r="I18" s="741">
        <f>'декаб.'!H18+'нояб.'!H18+'октяб.'!H18+'сен.'!H18+'авг.'!H18+июль!H18+июнь!H18+май!H18+апр!H18+март!H18+'февр.'!H18+янв!H18</f>
        <v>0</v>
      </c>
      <c r="J18" s="243">
        <f>'декаб.'!I18+'нояб.'!I18+'октяб.'!I18+'сен.'!I18+'авг.'!I18+июль!I18+июнь!I18+май!I18+апр!I18+март!I18+'февр.'!I18+янв!I18</f>
        <v>0</v>
      </c>
      <c r="K18" s="309">
        <f>'декаб.'!J18+'нояб.'!J18+'октяб.'!J18+'сен.'!J18+'авг.'!J18+июль!J18+июнь!J18+май!J18+апр!J18+март!J18+'февр.'!J18+янв!J18</f>
        <v>0</v>
      </c>
      <c r="L18" s="243"/>
      <c r="M18" s="243"/>
      <c r="N18" s="243"/>
      <c r="O18" s="244"/>
      <c r="P18" s="243"/>
      <c r="Q18" s="243"/>
      <c r="R18" s="244"/>
      <c r="S18" s="243"/>
      <c r="T18" s="244"/>
      <c r="U18" s="243"/>
      <c r="V18" s="243"/>
      <c r="W18" s="243"/>
      <c r="X18" s="243"/>
      <c r="Y18" s="244"/>
      <c r="Z18" s="243"/>
      <c r="AA18" s="244"/>
      <c r="AB18" s="243"/>
    </row>
    <row r="19" spans="1:28" s="18" customFormat="1" ht="15.75">
      <c r="A19" s="222" t="s">
        <v>168</v>
      </c>
      <c r="B19" s="225" t="s">
        <v>169</v>
      </c>
      <c r="C19" s="225" t="s">
        <v>170</v>
      </c>
      <c r="D19" s="304"/>
      <c r="E19" s="696">
        <f t="shared" si="0"/>
        <v>0</v>
      </c>
      <c r="F19" s="250"/>
      <c r="G19" s="243"/>
      <c r="H19" s="309"/>
      <c r="I19" s="741">
        <f>'декаб.'!H19+'нояб.'!H19+'октяб.'!H19+'сен.'!H19+'авг.'!H19+июль!H19+июнь!H19+май!H19+апр!H19+март!H19+'февр.'!H19+янв!H19</f>
        <v>0</v>
      </c>
      <c r="J19" s="243">
        <f>'декаб.'!I19+'нояб.'!I19+'октяб.'!I19+'сен.'!I19+'авг.'!I19+июль!I19+июнь!I19+май!I19+апр!I19+март!I19+'февр.'!I19+янв!I19</f>
        <v>0</v>
      </c>
      <c r="K19" s="309">
        <f>'декаб.'!J19+'нояб.'!J19+'октяб.'!J19+'сен.'!J19+'авг.'!J19+июль!J19+июнь!J19+май!J19+апр!J19+март!J19+'февр.'!J19+янв!J19</f>
        <v>0</v>
      </c>
      <c r="L19" s="243"/>
      <c r="M19" s="243"/>
      <c r="N19" s="243"/>
      <c r="O19" s="244"/>
      <c r="P19" s="243"/>
      <c r="Q19" s="243"/>
      <c r="R19" s="244"/>
      <c r="S19" s="243"/>
      <c r="T19" s="244"/>
      <c r="U19" s="243"/>
      <c r="V19" s="243"/>
      <c r="W19" s="243"/>
      <c r="X19" s="243"/>
      <c r="Y19" s="244"/>
      <c r="Z19" s="243"/>
      <c r="AA19" s="244"/>
      <c r="AB19" s="243"/>
    </row>
    <row r="20" spans="1:28" s="18" customFormat="1" ht="15.75">
      <c r="A20" s="222"/>
      <c r="B20" s="225" t="s">
        <v>171</v>
      </c>
      <c r="C20" s="225" t="s">
        <v>11</v>
      </c>
      <c r="D20" s="304"/>
      <c r="E20" s="696">
        <f t="shared" si="0"/>
        <v>0</v>
      </c>
      <c r="F20" s="250"/>
      <c r="G20" s="243"/>
      <c r="H20" s="309"/>
      <c r="I20" s="741">
        <f>'декаб.'!H20+'нояб.'!H20+'октяб.'!H20+'сен.'!H20+'авг.'!H20+июль!H20+июнь!H20+май!H20+апр!H20+март!H20+'февр.'!H20+янв!H20</f>
        <v>0</v>
      </c>
      <c r="J20" s="243">
        <f>'декаб.'!I20+'нояб.'!I20+'октяб.'!I20+'сен.'!I20+'авг.'!I20+июль!I20+июнь!I20+май!I20+апр!I20+март!I20+'февр.'!I20+янв!I20</f>
        <v>0</v>
      </c>
      <c r="K20" s="309">
        <f>'декаб.'!J20+'нояб.'!J20+'октяб.'!J20+'сен.'!J20+'авг.'!J20+июль!J20+июнь!J20+май!J20+апр!J20+март!J20+'февр.'!J20+янв!J20</f>
        <v>0</v>
      </c>
      <c r="L20" s="243"/>
      <c r="M20" s="243"/>
      <c r="N20" s="243"/>
      <c r="O20" s="244"/>
      <c r="P20" s="243"/>
      <c r="Q20" s="243"/>
      <c r="R20" s="244"/>
      <c r="S20" s="243"/>
      <c r="T20" s="244"/>
      <c r="U20" s="243"/>
      <c r="V20" s="243"/>
      <c r="W20" s="243"/>
      <c r="X20" s="243"/>
      <c r="Y20" s="244"/>
      <c r="Z20" s="243"/>
      <c r="AA20" s="244"/>
      <c r="AB20" s="243"/>
    </row>
    <row r="21" spans="1:28" s="18" customFormat="1" ht="15.75">
      <c r="A21" s="222" t="s">
        <v>172</v>
      </c>
      <c r="B21" s="225" t="s">
        <v>173</v>
      </c>
      <c r="C21" s="225" t="s">
        <v>170</v>
      </c>
      <c r="D21" s="304"/>
      <c r="E21" s="696">
        <f t="shared" si="0"/>
        <v>0</v>
      </c>
      <c r="F21" s="250"/>
      <c r="G21" s="243"/>
      <c r="H21" s="309"/>
      <c r="I21" s="741">
        <f>'декаб.'!H21+'нояб.'!H21+'октяб.'!H21+'сен.'!H21+'авг.'!H21+июль!H21+июнь!H21+май!H21+апр!H21+март!H21+'февр.'!H21+янв!H21</f>
        <v>0</v>
      </c>
      <c r="J21" s="243">
        <f>'декаб.'!I21+'нояб.'!I21+'октяб.'!I21+'сен.'!I21+'авг.'!I21+июль!I21+июнь!I21+май!I21+апр!I21+март!I21+'февр.'!I21+янв!I21</f>
        <v>0</v>
      </c>
      <c r="K21" s="309">
        <f>'декаб.'!J21+'нояб.'!J21+'октяб.'!J21+'сен.'!J21+'авг.'!J21+июль!J21+июнь!J21+май!J21+апр!J21+март!J21+'февр.'!J21+янв!J21</f>
        <v>0</v>
      </c>
      <c r="L21" s="243"/>
      <c r="M21" s="243"/>
      <c r="N21" s="243"/>
      <c r="O21" s="244"/>
      <c r="P21" s="243"/>
      <c r="Q21" s="243"/>
      <c r="R21" s="244"/>
      <c r="S21" s="243"/>
      <c r="T21" s="244"/>
      <c r="U21" s="243"/>
      <c r="V21" s="243"/>
      <c r="W21" s="243"/>
      <c r="X21" s="243"/>
      <c r="Y21" s="244"/>
      <c r="Z21" s="243"/>
      <c r="AA21" s="244"/>
      <c r="AB21" s="243"/>
    </row>
    <row r="22" spans="1:28" s="18" customFormat="1" ht="15.75">
      <c r="A22" s="222"/>
      <c r="B22" s="225" t="s">
        <v>174</v>
      </c>
      <c r="C22" s="225" t="s">
        <v>11</v>
      </c>
      <c r="D22" s="304"/>
      <c r="E22" s="696">
        <f t="shared" si="0"/>
        <v>0</v>
      </c>
      <c r="F22" s="250"/>
      <c r="G22" s="243"/>
      <c r="H22" s="309"/>
      <c r="I22" s="741">
        <f>'декаб.'!H22+'нояб.'!H22+'октяб.'!H22+'сен.'!H22+'авг.'!H22+июль!H22+июнь!H22+май!H22+апр!H22+март!H22+'февр.'!H22+янв!H22</f>
        <v>0</v>
      </c>
      <c r="J22" s="243">
        <f>'декаб.'!I22+'нояб.'!I22+'октяб.'!I22+'сен.'!I22+'авг.'!I22+июль!I22+июнь!I22+май!I22+апр!I22+март!I22+'февр.'!I22+янв!I22</f>
        <v>0</v>
      </c>
      <c r="K22" s="309">
        <f>'декаб.'!J22+'нояб.'!J22+'октяб.'!J22+'сен.'!J22+'авг.'!J22+июль!J22+июнь!J22+май!J22+апр!J22+март!J22+'февр.'!J22+янв!J22</f>
        <v>0</v>
      </c>
      <c r="L22" s="243"/>
      <c r="M22" s="243"/>
      <c r="N22" s="243"/>
      <c r="O22" s="244"/>
      <c r="P22" s="243"/>
      <c r="Q22" s="243"/>
      <c r="R22" s="244"/>
      <c r="S22" s="243"/>
      <c r="T22" s="244"/>
      <c r="U22" s="243"/>
      <c r="V22" s="243"/>
      <c r="W22" s="243"/>
      <c r="X22" s="243"/>
      <c r="Y22" s="244"/>
      <c r="Z22" s="243"/>
      <c r="AA22" s="244"/>
      <c r="AB22" s="243"/>
    </row>
    <row r="23" spans="1:28" s="18" customFormat="1" ht="15.75">
      <c r="A23" s="222" t="s">
        <v>175</v>
      </c>
      <c r="B23" s="225" t="s">
        <v>176</v>
      </c>
      <c r="C23" s="225" t="s">
        <v>28</v>
      </c>
      <c r="D23" s="304">
        <v>5</v>
      </c>
      <c r="E23" s="696">
        <f t="shared" si="0"/>
        <v>5</v>
      </c>
      <c r="F23" s="250"/>
      <c r="G23" s="243"/>
      <c r="H23" s="309"/>
      <c r="I23" s="741">
        <f>'декаб.'!H23+'нояб.'!H23+'октяб.'!H23+'сен.'!H23+'авг.'!H23+июль!H23+июнь!H23+май!H23+апр!H23+март!H23+'февр.'!H23+янв!H23</f>
        <v>5</v>
      </c>
      <c r="J23" s="243">
        <f>'декаб.'!I23+'нояб.'!I23+'октяб.'!I23+'сен.'!I23+'авг.'!I23+июль!I23+июнь!I23+май!I23+апр!I23+март!I23+'февр.'!I23+янв!I23</f>
        <v>0</v>
      </c>
      <c r="K23" s="309">
        <f>'декаб.'!J23+'нояб.'!J23+'октяб.'!J23+'сен.'!J23+'авг.'!J23+июль!J23+июнь!J23+май!J23+апр!J23+март!J23+'февр.'!J23+янв!J23</f>
        <v>5</v>
      </c>
      <c r="L23" s="243"/>
      <c r="M23" s="243"/>
      <c r="N23" s="243"/>
      <c r="O23" s="244"/>
      <c r="P23" s="243"/>
      <c r="Q23" s="243"/>
      <c r="R23" s="244"/>
      <c r="S23" s="243"/>
      <c r="T23" s="244"/>
      <c r="U23" s="243"/>
      <c r="V23" s="243"/>
      <c r="W23" s="243"/>
      <c r="X23" s="243"/>
      <c r="Y23" s="244"/>
      <c r="Z23" s="243"/>
      <c r="AA23" s="244"/>
      <c r="AB23" s="243"/>
    </row>
    <row r="24" spans="1:28" s="18" customFormat="1" ht="15.75">
      <c r="A24" s="222"/>
      <c r="B24" s="225"/>
      <c r="C24" s="225" t="s">
        <v>11</v>
      </c>
      <c r="D24" s="304">
        <v>5.16</v>
      </c>
      <c r="E24" s="696">
        <f t="shared" si="0"/>
        <v>10.007</v>
      </c>
      <c r="F24" s="250"/>
      <c r="G24" s="243"/>
      <c r="H24" s="309"/>
      <c r="I24" s="741">
        <f>'декаб.'!H24+'нояб.'!H24+'октяб.'!H24+'сен.'!H24+'авг.'!H24+июль!H24+июнь!H24+май!H24+апр!H24+март!H24+'февр.'!H24+янв!H24</f>
        <v>10.007</v>
      </c>
      <c r="J24" s="243">
        <f>'декаб.'!I24+'нояб.'!I24+'октяб.'!I24+'сен.'!I24+'авг.'!I24+июль!I24+июнь!I24+май!I24+апр!I24+март!I24+'февр.'!I24+янв!I24</f>
        <v>0</v>
      </c>
      <c r="K24" s="309">
        <f>'декаб.'!J24+'нояб.'!J24+'октяб.'!J24+'сен.'!J24+'авг.'!J24+июль!J24+июнь!J24+май!J24+апр!J24+март!J24+'февр.'!J24+янв!J24</f>
        <v>10.007</v>
      </c>
      <c r="L24" s="243"/>
      <c r="M24" s="243"/>
      <c r="N24" s="243"/>
      <c r="O24" s="244"/>
      <c r="P24" s="243"/>
      <c r="Q24" s="243"/>
      <c r="R24" s="244"/>
      <c r="S24" s="243"/>
      <c r="T24" s="244"/>
      <c r="U24" s="243"/>
      <c r="V24" s="243"/>
      <c r="W24" s="243"/>
      <c r="X24" s="243"/>
      <c r="Y24" s="244"/>
      <c r="Z24" s="243"/>
      <c r="AA24" s="244"/>
      <c r="AB24" s="243"/>
    </row>
    <row r="25" spans="1:28" s="18" customFormat="1" ht="15.75">
      <c r="A25" s="222" t="s">
        <v>177</v>
      </c>
      <c r="B25" s="225" t="s">
        <v>178</v>
      </c>
      <c r="C25" s="225" t="s">
        <v>11</v>
      </c>
      <c r="D25" s="304">
        <v>0</v>
      </c>
      <c r="E25" s="696">
        <f t="shared" si="0"/>
        <v>0</v>
      </c>
      <c r="F25" s="250"/>
      <c r="G25" s="243"/>
      <c r="H25" s="309"/>
      <c r="I25" s="741">
        <f>'декаб.'!H25+'нояб.'!H25+'октяб.'!H25+'сен.'!H25+'авг.'!H25+июль!H25+июнь!H25+май!H25+апр!H25+март!H25+'февр.'!H25+янв!H25</f>
        <v>0</v>
      </c>
      <c r="J25" s="243">
        <f>'декаб.'!I25+'нояб.'!I25+'октяб.'!I25+'сен.'!I25+'авг.'!I25+июль!I25+июнь!I25+май!I25+апр!I25+март!I25+'февр.'!I25+янв!I25</f>
        <v>0</v>
      </c>
      <c r="K25" s="309">
        <f>'декаб.'!J25+'нояб.'!J25+'октяб.'!J25+'сен.'!J25+'авг.'!J25+июль!J25+июнь!J25+май!J25+апр!J25+март!J25+'февр.'!J25+янв!J25</f>
        <v>0</v>
      </c>
      <c r="L25" s="243"/>
      <c r="M25" s="243"/>
      <c r="N25" s="243"/>
      <c r="O25" s="244"/>
      <c r="P25" s="243"/>
      <c r="Q25" s="243"/>
      <c r="R25" s="244"/>
      <c r="S25" s="243"/>
      <c r="T25" s="244"/>
      <c r="U25" s="243"/>
      <c r="V25" s="243"/>
      <c r="W25" s="243"/>
      <c r="X25" s="243"/>
      <c r="Y25" s="244"/>
      <c r="Z25" s="243"/>
      <c r="AA25" s="244"/>
      <c r="AB25" s="243"/>
    </row>
    <row r="26" spans="1:28" s="18" customFormat="1" ht="15.75">
      <c r="A26" s="968" t="s">
        <v>18</v>
      </c>
      <c r="B26" s="265" t="s">
        <v>102</v>
      </c>
      <c r="C26" s="266" t="s">
        <v>17</v>
      </c>
      <c r="D26" s="304">
        <v>0.395</v>
      </c>
      <c r="E26" s="696">
        <f t="shared" si="0"/>
        <v>0.518</v>
      </c>
      <c r="F26" s="250"/>
      <c r="G26" s="243"/>
      <c r="H26" s="309"/>
      <c r="I26" s="741">
        <f>'декаб.'!H26+'нояб.'!H26+'октяб.'!H26+'сен.'!H26+'авг.'!H26+июль!H26+июнь!H26+май!H26+апр!H26+март!H26+'февр.'!H26+янв!H26</f>
        <v>0.518</v>
      </c>
      <c r="J26" s="243">
        <f>'декаб.'!I26+'нояб.'!I26+'октяб.'!I26+'сен.'!I26+'авг.'!I26+июль!I26+июнь!I26+май!I26+апр!I26+март!I26+'февр.'!I26+янв!I26</f>
        <v>0</v>
      </c>
      <c r="K26" s="309">
        <f>'декаб.'!J26+'нояб.'!J26+'октяб.'!J26+'сен.'!J26+'авг.'!J26+июль!J26+июнь!J26+май!J26+апр!J26+март!J26+'февр.'!J26+янв!J26</f>
        <v>0.518</v>
      </c>
      <c r="L26" s="243"/>
      <c r="M26" s="243"/>
      <c r="N26" s="243"/>
      <c r="O26" s="244"/>
      <c r="P26" s="243"/>
      <c r="Q26" s="243"/>
      <c r="R26" s="244"/>
      <c r="S26" s="243"/>
      <c r="T26" s="244"/>
      <c r="U26" s="243"/>
      <c r="V26" s="243"/>
      <c r="W26" s="243"/>
      <c r="X26" s="243"/>
      <c r="Y26" s="244"/>
      <c r="Z26" s="243"/>
      <c r="AA26" s="244"/>
      <c r="AB26" s="243"/>
    </row>
    <row r="27" spans="1:28" s="18" customFormat="1" ht="15.75">
      <c r="A27" s="221"/>
      <c r="B27" s="265" t="s">
        <v>54</v>
      </c>
      <c r="C27" s="266" t="s">
        <v>11</v>
      </c>
      <c r="D27" s="304">
        <v>120.215</v>
      </c>
      <c r="E27" s="696">
        <f t="shared" si="0"/>
        <v>161.284</v>
      </c>
      <c r="F27" s="250"/>
      <c r="G27" s="243"/>
      <c r="H27" s="309"/>
      <c r="I27" s="741">
        <f>'декаб.'!H27+'нояб.'!H27+'октяб.'!H27+'сен.'!H27+'авг.'!H27+июль!H27+июнь!H27+май!H27+апр!H27+март!H27+'февр.'!H27+янв!H27</f>
        <v>161.284</v>
      </c>
      <c r="J27" s="243">
        <f>'декаб.'!I27+'нояб.'!I27+'октяб.'!I27+'сен.'!I27+'авг.'!I27+июль!I27+июнь!I27+май!I27+апр!I27+март!I27+'февр.'!I27+янв!I27</f>
        <v>0</v>
      </c>
      <c r="K27" s="309">
        <f>'декаб.'!J27+'нояб.'!J27+'октяб.'!J27+'сен.'!J27+'авг.'!J27+июль!J27+июнь!J27+май!J27+апр!J27+март!J27+'февр.'!J27+янв!J27</f>
        <v>161.284</v>
      </c>
      <c r="L27" s="243"/>
      <c r="M27" s="243"/>
      <c r="N27" s="243"/>
      <c r="O27" s="244"/>
      <c r="P27" s="243"/>
      <c r="Q27" s="243"/>
      <c r="R27" s="244"/>
      <c r="S27" s="243"/>
      <c r="T27" s="244"/>
      <c r="U27" s="243"/>
      <c r="V27" s="243"/>
      <c r="W27" s="243"/>
      <c r="X27" s="243"/>
      <c r="Y27" s="244"/>
      <c r="Z27" s="243"/>
      <c r="AA27" s="244"/>
      <c r="AB27" s="243"/>
    </row>
    <row r="28" spans="1:28" s="18" customFormat="1" ht="15.75">
      <c r="A28" s="968" t="s">
        <v>56</v>
      </c>
      <c r="B28" s="265" t="s">
        <v>66</v>
      </c>
      <c r="C28" s="266" t="s">
        <v>9</v>
      </c>
      <c r="D28" s="304">
        <v>2.336</v>
      </c>
      <c r="E28" s="696">
        <f t="shared" si="0"/>
        <v>2.362</v>
      </c>
      <c r="F28" s="250"/>
      <c r="G28" s="243"/>
      <c r="H28" s="309"/>
      <c r="I28" s="741">
        <f>'декаб.'!H28+'нояб.'!H28+'октяб.'!H28+'сен.'!H28+'авг.'!H28+июль!H28+июнь!H28+май!H28+апр!H28+март!H28+'февр.'!H28+янв!H28</f>
        <v>2.362</v>
      </c>
      <c r="J28" s="243">
        <f>'декаб.'!I28+'нояб.'!I28+'октяб.'!I28+'сен.'!I28+'авг.'!I28+июль!I28+июнь!I28+май!I28+апр!I28+март!I28+'февр.'!I28+янв!I28</f>
        <v>2.254</v>
      </c>
      <c r="K28" s="309">
        <f>'декаб.'!J28+'нояб.'!J28+'октяб.'!J28+'сен.'!J28+'авг.'!J28+июль!J28+июнь!J28+май!J28+апр!J28+март!J28+'февр.'!J28+янв!J28</f>
        <v>0.10800000000000001</v>
      </c>
      <c r="L28" s="243"/>
      <c r="M28" s="243"/>
      <c r="N28" s="243"/>
      <c r="O28" s="244"/>
      <c r="P28" s="243"/>
      <c r="Q28" s="243"/>
      <c r="R28" s="244"/>
      <c r="S28" s="243"/>
      <c r="T28" s="244"/>
      <c r="U28" s="243"/>
      <c r="V28" s="243"/>
      <c r="W28" s="243"/>
      <c r="X28" s="243"/>
      <c r="Y28" s="244"/>
      <c r="Z28" s="243"/>
      <c r="AA28" s="244"/>
      <c r="AB28" s="243"/>
    </row>
    <row r="29" spans="1:28" s="18" customFormat="1" ht="15.75">
      <c r="A29" s="221"/>
      <c r="B29" s="266"/>
      <c r="C29" s="266" t="s">
        <v>11</v>
      </c>
      <c r="D29" s="304">
        <v>555.044</v>
      </c>
      <c r="E29" s="696">
        <f t="shared" si="0"/>
        <v>611.346</v>
      </c>
      <c r="F29" s="250"/>
      <c r="G29" s="243"/>
      <c r="H29" s="309"/>
      <c r="I29" s="741">
        <f>'декаб.'!H29+'нояб.'!H29+'октяб.'!H29+'сен.'!H29+'авг.'!H29+июль!H29+июнь!H29+май!H29+апр!H29+март!H29+'февр.'!H29+янв!H29</f>
        <v>611.346</v>
      </c>
      <c r="J29" s="243">
        <f>'декаб.'!I29+'нояб.'!I29+'октяб.'!I29+'сен.'!I29+'авг.'!I29+июль!I29+июнь!I29+май!I29+апр!I29+март!I29+'февр.'!I29+янв!I29</f>
        <v>548.9090000000001</v>
      </c>
      <c r="K29" s="309">
        <f>'декаб.'!J29+'нояб.'!J29+'октяб.'!J29+'сен.'!J29+'авг.'!J29+июль!J29+июнь!J29+май!J29+апр!J29+март!J29+'февр.'!J29+янв!J29</f>
        <v>62.437</v>
      </c>
      <c r="L29" s="243"/>
      <c r="M29" s="243"/>
      <c r="N29" s="243"/>
      <c r="O29" s="244"/>
      <c r="P29" s="243"/>
      <c r="Q29" s="243"/>
      <c r="R29" s="244"/>
      <c r="S29" s="243"/>
      <c r="T29" s="244"/>
      <c r="U29" s="243"/>
      <c r="V29" s="243"/>
      <c r="W29" s="243"/>
      <c r="X29" s="243"/>
      <c r="Y29" s="244"/>
      <c r="Z29" s="243"/>
      <c r="AA29" s="244"/>
      <c r="AB29" s="243"/>
    </row>
    <row r="30" spans="1:28" s="18" customFormat="1" ht="15.75">
      <c r="A30" s="968" t="s">
        <v>24</v>
      </c>
      <c r="B30" s="265" t="s">
        <v>84</v>
      </c>
      <c r="C30" s="266" t="s">
        <v>9</v>
      </c>
      <c r="D30" s="304">
        <v>3.634</v>
      </c>
      <c r="E30" s="696">
        <f t="shared" si="0"/>
        <v>3.6340000000000003</v>
      </c>
      <c r="F30" s="250"/>
      <c r="G30" s="243"/>
      <c r="H30" s="309"/>
      <c r="I30" s="741">
        <f>'декаб.'!H30+'нояб.'!H30+'октяб.'!H30+'сен.'!H30+'авг.'!H30+июль!H30+июнь!H30+май!H30+апр!H30+март!H30+'февр.'!H30+янв!H30</f>
        <v>3.6340000000000003</v>
      </c>
      <c r="J30" s="243">
        <f>'декаб.'!I30+'нояб.'!I30+'октяб.'!I30+'сен.'!I30+'авг.'!I30+июль!I30+июнь!I30+май!I30+апр!I30+март!I30+'февр.'!I30+янв!I30</f>
        <v>3.6340000000000003</v>
      </c>
      <c r="K30" s="309">
        <f>'декаб.'!J30+'нояб.'!J30+'октяб.'!J30+'сен.'!J30+'авг.'!J30+июль!J30+июнь!J30+май!J30+апр!J30+март!J30+'февр.'!J30+янв!J30</f>
        <v>0</v>
      </c>
      <c r="L30" s="243"/>
      <c r="M30" s="243"/>
      <c r="N30" s="243"/>
      <c r="O30" s="244"/>
      <c r="P30" s="243"/>
      <c r="Q30" s="243"/>
      <c r="R30" s="244"/>
      <c r="S30" s="243"/>
      <c r="T30" s="244"/>
      <c r="U30" s="243"/>
      <c r="V30" s="243"/>
      <c r="W30" s="243"/>
      <c r="X30" s="243"/>
      <c r="Y30" s="244"/>
      <c r="Z30" s="243"/>
      <c r="AA30" s="244"/>
      <c r="AB30" s="243"/>
    </row>
    <row r="31" spans="1:28" s="18" customFormat="1" ht="15.75">
      <c r="A31" s="221"/>
      <c r="B31" s="265" t="s">
        <v>71</v>
      </c>
      <c r="C31" s="266" t="s">
        <v>57</v>
      </c>
      <c r="D31" s="304">
        <v>32</v>
      </c>
      <c r="E31" s="696">
        <f t="shared" si="0"/>
        <v>32</v>
      </c>
      <c r="F31" s="250"/>
      <c r="G31" s="243"/>
      <c r="H31" s="309"/>
      <c r="I31" s="741">
        <f>'декаб.'!H31+'нояб.'!H31+'октяб.'!H31+'сен.'!H31+'авг.'!H31+июль!H31+июнь!H31+май!H31+апр!H31+март!H31+'февр.'!H31+янв!H31</f>
        <v>32</v>
      </c>
      <c r="J31" s="243">
        <f>'декаб.'!I31+'нояб.'!I31+'октяб.'!I31+'сен.'!I31+'авг.'!I31+июль!I31+июнь!I31+май!I31+апр!I31+март!I31+'февр.'!I31+янв!I31</f>
        <v>32</v>
      </c>
      <c r="K31" s="309">
        <f>'декаб.'!J31+'нояб.'!J31+'октяб.'!J31+'сен.'!J31+'авг.'!J31+июль!J31+июнь!J31+май!J31+апр!J31+март!J31+'февр.'!J31+янв!J31</f>
        <v>0</v>
      </c>
      <c r="L31" s="243"/>
      <c r="M31" s="243"/>
      <c r="N31" s="243"/>
      <c r="O31" s="244"/>
      <c r="P31" s="243"/>
      <c r="Q31" s="243"/>
      <c r="R31" s="244"/>
      <c r="S31" s="243"/>
      <c r="T31" s="244"/>
      <c r="U31" s="243"/>
      <c r="V31" s="243"/>
      <c r="W31" s="243"/>
      <c r="X31" s="243"/>
      <c r="Y31" s="244"/>
      <c r="Z31" s="243"/>
      <c r="AA31" s="244"/>
      <c r="AB31" s="243"/>
    </row>
    <row r="32" spans="1:28" s="18" customFormat="1" ht="15.75">
      <c r="A32" s="221"/>
      <c r="B32" s="265"/>
      <c r="C32" s="266" t="s">
        <v>11</v>
      </c>
      <c r="D32" s="304">
        <v>3880.094</v>
      </c>
      <c r="E32" s="696">
        <f t="shared" si="0"/>
        <v>5316.527999999999</v>
      </c>
      <c r="F32" s="250"/>
      <c r="G32" s="243"/>
      <c r="H32" s="309"/>
      <c r="I32" s="741">
        <f>'декаб.'!H32+'нояб.'!H32+'октяб.'!H32+'сен.'!H32+'авг.'!H32+июль!H32+июнь!H32+май!H32+апр!H32+март!H32+'февр.'!H32+янв!H32</f>
        <v>5316.527999999999</v>
      </c>
      <c r="J32" s="243">
        <f>'декаб.'!I32+'нояб.'!I32+'октяб.'!I32+'сен.'!I32+'авг.'!I32+июль!I32+июнь!I32+май!I32+апр!I32+март!I32+'февр.'!I32+янв!I32</f>
        <v>5316.527999999999</v>
      </c>
      <c r="K32" s="309">
        <f>'декаб.'!J32+'нояб.'!J32+'октяб.'!J32+'сен.'!J32+'авг.'!J32+июль!J32+июнь!J32+май!J32+апр!J32+март!J32+'февр.'!J32+янв!J32</f>
        <v>0</v>
      </c>
      <c r="L32" s="243"/>
      <c r="M32" s="243"/>
      <c r="N32" s="243"/>
      <c r="O32" s="244"/>
      <c r="P32" s="243"/>
      <c r="Q32" s="243"/>
      <c r="R32" s="244"/>
      <c r="S32" s="243"/>
      <c r="T32" s="244"/>
      <c r="U32" s="243"/>
      <c r="V32" s="243"/>
      <c r="W32" s="243"/>
      <c r="X32" s="243"/>
      <c r="Y32" s="244"/>
      <c r="Z32" s="243"/>
      <c r="AA32" s="244"/>
      <c r="AB32" s="243"/>
    </row>
    <row r="33" spans="1:28" s="18" customFormat="1" ht="15.75">
      <c r="A33" s="968" t="s">
        <v>25</v>
      </c>
      <c r="B33" s="265" t="s">
        <v>26</v>
      </c>
      <c r="C33" s="266" t="s">
        <v>9</v>
      </c>
      <c r="D33" s="304">
        <v>0.174</v>
      </c>
      <c r="E33" s="696">
        <f t="shared" si="0"/>
        <v>0.34099999999999997</v>
      </c>
      <c r="F33" s="250"/>
      <c r="G33" s="243"/>
      <c r="H33" s="309"/>
      <c r="I33" s="741">
        <f>'декаб.'!H33+'нояб.'!H33+'октяб.'!H33+'сен.'!H33+'авг.'!H33+июль!H33+июнь!H33+май!H33+апр!H33+март!H33+'февр.'!H33+янв!H33</f>
        <v>0.34099999999999997</v>
      </c>
      <c r="J33" s="243">
        <f>'декаб.'!I33+'нояб.'!I33+'октяб.'!I33+'сен.'!I33+'авг.'!I33+июль!I33+июнь!I33+май!I33+апр!I33+март!I33+'февр.'!I33+янв!I33</f>
        <v>0.34099999999999997</v>
      </c>
      <c r="K33" s="309">
        <f>'декаб.'!J33+'нояб.'!J33+'октяб.'!J33+'сен.'!J33+'авг.'!J33+июль!J33+июнь!J33+май!J33+апр!J33+март!J33+'февр.'!J33+янв!J33</f>
        <v>0</v>
      </c>
      <c r="L33" s="243"/>
      <c r="M33" s="243"/>
      <c r="N33" s="243"/>
      <c r="O33" s="244"/>
      <c r="P33" s="243"/>
      <c r="Q33" s="243"/>
      <c r="R33" s="244"/>
      <c r="S33" s="243"/>
      <c r="T33" s="244"/>
      <c r="U33" s="243"/>
      <c r="V33" s="243"/>
      <c r="W33" s="243"/>
      <c r="X33" s="243"/>
      <c r="Y33" s="244"/>
      <c r="Z33" s="243"/>
      <c r="AA33" s="244"/>
      <c r="AB33" s="243"/>
    </row>
    <row r="34" spans="1:28" s="18" customFormat="1" ht="15.75">
      <c r="A34" s="221"/>
      <c r="B34" s="267" t="s">
        <v>69</v>
      </c>
      <c r="C34" s="266" t="s">
        <v>58</v>
      </c>
      <c r="D34" s="304">
        <v>11</v>
      </c>
      <c r="E34" s="696">
        <f t="shared" si="0"/>
        <v>16</v>
      </c>
      <c r="F34" s="250"/>
      <c r="G34" s="243"/>
      <c r="H34" s="309"/>
      <c r="I34" s="741">
        <f>'декаб.'!H34+'нояб.'!H34+'октяб.'!H34+'сен.'!H34+'авг.'!H34+июль!H34+июнь!H34+май!H34+апр!H34+март!H34+'февр.'!H34+янв!H34</f>
        <v>16</v>
      </c>
      <c r="J34" s="243">
        <f>'декаб.'!I34+'нояб.'!I34+'октяб.'!I34+'сен.'!I34+'авг.'!I34+июль!I34+июнь!I34+май!I34+апр!I34+март!I34+'февр.'!I34+янв!I34</f>
        <v>16</v>
      </c>
      <c r="K34" s="309">
        <f>'декаб.'!J34+'нояб.'!J34+'октяб.'!J34+'сен.'!J34+'авг.'!J34+июль!J34+июнь!J34+май!J34+апр!J34+март!J34+'февр.'!J34+янв!J34</f>
        <v>0</v>
      </c>
      <c r="L34" s="243"/>
      <c r="M34" s="243"/>
      <c r="N34" s="243"/>
      <c r="O34" s="244"/>
      <c r="P34" s="243"/>
      <c r="Q34" s="243"/>
      <c r="R34" s="244"/>
      <c r="S34" s="243"/>
      <c r="T34" s="244"/>
      <c r="U34" s="243"/>
      <c r="V34" s="243"/>
      <c r="W34" s="243"/>
      <c r="X34" s="243"/>
      <c r="Y34" s="244"/>
      <c r="Z34" s="243"/>
      <c r="AA34" s="244"/>
      <c r="AB34" s="243"/>
    </row>
    <row r="35" spans="1:28" s="18" customFormat="1" ht="15.75">
      <c r="A35" s="221"/>
      <c r="B35" s="266"/>
      <c r="C35" s="266" t="s">
        <v>11</v>
      </c>
      <c r="D35" s="304">
        <v>315.752</v>
      </c>
      <c r="E35" s="696">
        <f t="shared" si="0"/>
        <v>670.269</v>
      </c>
      <c r="F35" s="250"/>
      <c r="G35" s="243"/>
      <c r="H35" s="309"/>
      <c r="I35" s="741">
        <f>'декаб.'!H35+'нояб.'!H35+'октяб.'!H35+'сен.'!H35+'авг.'!H35+июль!H35+июнь!H35+май!H35+апр!H35+март!H35+'февр.'!H35+янв!H35</f>
        <v>670.269</v>
      </c>
      <c r="J35" s="243">
        <f>'декаб.'!I35+'нояб.'!I35+'октяб.'!I35+'сен.'!I35+'авг.'!I35+июль!I35+июнь!I35+май!I35+апр!I35+март!I35+'февр.'!I35+янв!I35</f>
        <v>670.269</v>
      </c>
      <c r="K35" s="309">
        <f>'декаб.'!J35+'нояб.'!J35+'октяб.'!J35+'сен.'!J35+'авг.'!J35+июль!J35+июнь!J35+май!J35+апр!J35+март!J35+'февр.'!J35+янв!J35</f>
        <v>0</v>
      </c>
      <c r="L35" s="243"/>
      <c r="M35" s="243"/>
      <c r="N35" s="243"/>
      <c r="O35" s="244"/>
      <c r="P35" s="243"/>
      <c r="Q35" s="243"/>
      <c r="R35" s="244"/>
      <c r="S35" s="243"/>
      <c r="T35" s="244"/>
      <c r="U35" s="243"/>
      <c r="V35" s="243"/>
      <c r="W35" s="243"/>
      <c r="X35" s="243"/>
      <c r="Y35" s="244"/>
      <c r="Z35" s="243"/>
      <c r="AA35" s="244"/>
      <c r="AB35" s="243"/>
    </row>
    <row r="36" spans="1:28" s="18" customFormat="1" ht="15.75">
      <c r="A36" s="968" t="s">
        <v>27</v>
      </c>
      <c r="B36" s="265" t="s">
        <v>114</v>
      </c>
      <c r="C36" s="266" t="s">
        <v>28</v>
      </c>
      <c r="D36" s="304">
        <v>44</v>
      </c>
      <c r="E36" s="696">
        <f t="shared" si="0"/>
        <v>45</v>
      </c>
      <c r="F36" s="250"/>
      <c r="G36" s="243"/>
      <c r="H36" s="309"/>
      <c r="I36" s="741">
        <f>'декаб.'!H36+'нояб.'!H36+'октяб.'!H36+'сен.'!H36+'авг.'!H36+июль!H36+июнь!H36+май!H36+апр!H36+март!H36+'февр.'!H36+янв!H36</f>
        <v>45</v>
      </c>
      <c r="J36" s="243">
        <f>'декаб.'!I36+'нояб.'!I36+'октяб.'!I36+'сен.'!I36+'авг.'!I36+июль!I36+июнь!I36+май!I36+апр!I36+март!I36+'февр.'!I36+янв!I36</f>
        <v>0</v>
      </c>
      <c r="K36" s="309">
        <f>'декаб.'!J36+'нояб.'!J36+'октяб.'!J36+'сен.'!J36+'авг.'!J36+июль!J36+июнь!J36+май!J36+апр!J36+март!J36+'февр.'!J36+янв!J36</f>
        <v>45</v>
      </c>
      <c r="L36" s="243"/>
      <c r="M36" s="243"/>
      <c r="N36" s="243"/>
      <c r="O36" s="244"/>
      <c r="P36" s="243"/>
      <c r="Q36" s="243"/>
      <c r="R36" s="244"/>
      <c r="S36" s="243"/>
      <c r="T36" s="244"/>
      <c r="U36" s="243"/>
      <c r="V36" s="243"/>
      <c r="W36" s="243"/>
      <c r="X36" s="243"/>
      <c r="Y36" s="244"/>
      <c r="Z36" s="243"/>
      <c r="AA36" s="244"/>
      <c r="AB36" s="243"/>
    </row>
    <row r="37" spans="1:28" s="18" customFormat="1" ht="15.75">
      <c r="A37" s="221"/>
      <c r="B37" s="265" t="s">
        <v>53</v>
      </c>
      <c r="C37" s="266" t="s">
        <v>11</v>
      </c>
      <c r="D37" s="304">
        <v>26.777</v>
      </c>
      <c r="E37" s="696">
        <f t="shared" si="0"/>
        <v>27.297</v>
      </c>
      <c r="F37" s="250"/>
      <c r="G37" s="243"/>
      <c r="H37" s="309"/>
      <c r="I37" s="741">
        <f>'декаб.'!H37+'нояб.'!H37+'октяб.'!H37+'сен.'!H37+'авг.'!H37+июль!H37+июнь!H37+май!H37+апр!H37+март!H37+'февр.'!H37+янв!H37</f>
        <v>27.297</v>
      </c>
      <c r="J37" s="243">
        <f>'декаб.'!I37+'нояб.'!I37+'октяб.'!I37+'сен.'!I37+'авг.'!I37+июль!I37+июнь!I37+май!I37+апр!I37+март!I37+'февр.'!I37+янв!I37</f>
        <v>0</v>
      </c>
      <c r="K37" s="309">
        <f>'декаб.'!J37+'нояб.'!J37+'октяб.'!J37+'сен.'!J37+'авг.'!J37+июль!J37+июнь!J37+май!J37+апр!J37+март!J37+'февр.'!J37+янв!J37</f>
        <v>27.297</v>
      </c>
      <c r="L37" s="243"/>
      <c r="M37" s="243"/>
      <c r="N37" s="243"/>
      <c r="O37" s="244"/>
      <c r="P37" s="243"/>
      <c r="Q37" s="243"/>
      <c r="R37" s="244"/>
      <c r="S37" s="243"/>
      <c r="T37" s="244"/>
      <c r="U37" s="243"/>
      <c r="V37" s="243"/>
      <c r="W37" s="243"/>
      <c r="X37" s="243"/>
      <c r="Y37" s="244"/>
      <c r="Z37" s="243"/>
      <c r="AA37" s="244"/>
      <c r="AB37" s="243"/>
    </row>
    <row r="38" spans="1:28" s="18" customFormat="1" ht="15.75">
      <c r="A38" s="968" t="s">
        <v>29</v>
      </c>
      <c r="B38" s="265" t="s">
        <v>52</v>
      </c>
      <c r="C38" s="266" t="s">
        <v>28</v>
      </c>
      <c r="D38" s="304"/>
      <c r="E38" s="696">
        <f t="shared" si="0"/>
        <v>0</v>
      </c>
      <c r="F38" s="250"/>
      <c r="G38" s="243"/>
      <c r="H38" s="309"/>
      <c r="I38" s="741">
        <f>'декаб.'!H38+'нояб.'!H38+'октяб.'!H38+'сен.'!H38+'авг.'!H38+июль!H38+июнь!H38+май!H38+апр!H38+март!H38+'февр.'!H38+янв!H38</f>
        <v>0</v>
      </c>
      <c r="J38" s="243">
        <f>'декаб.'!I38+'нояб.'!I38+'октяб.'!I38+'сен.'!I38+'авг.'!I38+июль!I38+июнь!I38+май!I38+апр!I38+март!I38+'февр.'!I38+янв!I38</f>
        <v>0</v>
      </c>
      <c r="K38" s="309">
        <f>'декаб.'!J38+'нояб.'!J38+'октяб.'!J38+'сен.'!J38+'авг.'!J38+июль!J38+июнь!J38+май!J38+апр!J38+март!J38+'февр.'!J38+янв!J38</f>
        <v>0</v>
      </c>
      <c r="L38" s="243"/>
      <c r="M38" s="243"/>
      <c r="N38" s="243"/>
      <c r="O38" s="244"/>
      <c r="P38" s="243"/>
      <c r="Q38" s="243"/>
      <c r="R38" s="244"/>
      <c r="S38" s="243"/>
      <c r="T38" s="244"/>
      <c r="U38" s="243"/>
      <c r="V38" s="243"/>
      <c r="W38" s="243"/>
      <c r="X38" s="243"/>
      <c r="Y38" s="244"/>
      <c r="Z38" s="243"/>
      <c r="AA38" s="244"/>
      <c r="AB38" s="243"/>
    </row>
    <row r="39" spans="1:28" s="18" customFormat="1" ht="15.75">
      <c r="A39" s="221"/>
      <c r="B39" s="265" t="s">
        <v>51</v>
      </c>
      <c r="C39" s="266" t="s">
        <v>11</v>
      </c>
      <c r="D39" s="304"/>
      <c r="E39" s="696">
        <f t="shared" si="0"/>
        <v>0</v>
      </c>
      <c r="F39" s="250"/>
      <c r="G39" s="243"/>
      <c r="H39" s="309"/>
      <c r="I39" s="741">
        <f>'декаб.'!H39+'нояб.'!H39+'октяб.'!H39+'сен.'!H39+'авг.'!H39+июль!H39+июнь!H39+май!H39+апр!H39+март!H39+'февр.'!H39+янв!H39</f>
        <v>0</v>
      </c>
      <c r="J39" s="243">
        <f>'декаб.'!I39+'нояб.'!I39+'октяб.'!I39+'сен.'!I39+'авг.'!I39+июль!I39+июнь!I39+май!I39+апр!I39+март!I39+'февр.'!I39+янв!I39</f>
        <v>0</v>
      </c>
      <c r="K39" s="309">
        <f>'декаб.'!J39+'нояб.'!J39+'октяб.'!J39+'сен.'!J39+'авг.'!J39+июль!J39+июнь!J39+май!J39+апр!J39+март!J39+'февр.'!J39+янв!J39</f>
        <v>0</v>
      </c>
      <c r="L39" s="243"/>
      <c r="M39" s="243"/>
      <c r="N39" s="243"/>
      <c r="O39" s="244"/>
      <c r="P39" s="243"/>
      <c r="Q39" s="243"/>
      <c r="R39" s="244"/>
      <c r="S39" s="243"/>
      <c r="T39" s="244"/>
      <c r="U39" s="243"/>
      <c r="V39" s="243"/>
      <c r="W39" s="243"/>
      <c r="X39" s="243"/>
      <c r="Y39" s="244"/>
      <c r="Z39" s="243"/>
      <c r="AA39" s="244"/>
      <c r="AB39" s="243"/>
    </row>
    <row r="40" spans="1:28" s="18" customFormat="1" ht="15.75">
      <c r="A40" s="968" t="s">
        <v>31</v>
      </c>
      <c r="B40" s="265" t="s">
        <v>65</v>
      </c>
      <c r="C40" s="266" t="s">
        <v>17</v>
      </c>
      <c r="D40" s="304"/>
      <c r="E40" s="696">
        <f t="shared" si="0"/>
        <v>0</v>
      </c>
      <c r="F40" s="250"/>
      <c r="G40" s="243"/>
      <c r="H40" s="309"/>
      <c r="I40" s="741">
        <f>'декаб.'!H40+'нояб.'!H40+'октяб.'!H40+'сен.'!H40+'авг.'!H40+июль!H40+июнь!H40+май!H40+апр!H40+март!H40+'февр.'!H40+янв!H40</f>
        <v>0</v>
      </c>
      <c r="J40" s="243">
        <f>'декаб.'!I40+'нояб.'!I40+'октяб.'!I40+'сен.'!I40+'авг.'!I40+июль!I40+июнь!I40+май!I40+апр!I40+март!I40+'февр.'!I40+янв!I40</f>
        <v>0</v>
      </c>
      <c r="K40" s="309">
        <f>'декаб.'!J40+'нояб.'!J40+'октяб.'!J40+'сен.'!J40+'авг.'!J40+июль!J40+июнь!J40+май!J40+апр!J40+март!J40+'февр.'!J40+янв!J40</f>
        <v>0</v>
      </c>
      <c r="L40" s="243"/>
      <c r="M40" s="243"/>
      <c r="N40" s="243"/>
      <c r="O40" s="244"/>
      <c r="P40" s="243"/>
      <c r="Q40" s="243"/>
      <c r="R40" s="244"/>
      <c r="S40" s="243"/>
      <c r="T40" s="244"/>
      <c r="U40" s="243"/>
      <c r="V40" s="243"/>
      <c r="W40" s="243"/>
      <c r="X40" s="243"/>
      <c r="Y40" s="244"/>
      <c r="Z40" s="243"/>
      <c r="AA40" s="244"/>
      <c r="AB40" s="243"/>
    </row>
    <row r="41" spans="1:28" s="18" customFormat="1" ht="15.75">
      <c r="A41" s="221"/>
      <c r="B41" s="266"/>
      <c r="C41" s="266" t="s">
        <v>11</v>
      </c>
      <c r="D41" s="304"/>
      <c r="E41" s="696">
        <f t="shared" si="0"/>
        <v>0</v>
      </c>
      <c r="F41" s="250"/>
      <c r="G41" s="243"/>
      <c r="H41" s="309"/>
      <c r="I41" s="741">
        <f>'декаб.'!H41+'нояб.'!H41+'октяб.'!H41+'сен.'!H41+'авг.'!H41+июль!H41+июнь!H41+май!H41+апр!H41+март!H41+'февр.'!H41+янв!H41</f>
        <v>0</v>
      </c>
      <c r="J41" s="243">
        <f>'декаб.'!I41+'нояб.'!I41+'октяб.'!I41+'сен.'!I41+'авг.'!I41+июль!I41+июнь!I41+май!I41+апр!I41+март!I41+'февр.'!I41+янв!I41</f>
        <v>0</v>
      </c>
      <c r="K41" s="309">
        <f>'декаб.'!J41+'нояб.'!J41+'октяб.'!J41+'сен.'!J41+'авг.'!J41+июль!J41+июнь!J41+май!J41+апр!J41+март!J41+'февр.'!J41+янв!J41</f>
        <v>0</v>
      </c>
      <c r="L41" s="243"/>
      <c r="M41" s="243"/>
      <c r="N41" s="243"/>
      <c r="O41" s="244"/>
      <c r="P41" s="243"/>
      <c r="Q41" s="243"/>
      <c r="R41" s="244"/>
      <c r="S41" s="243"/>
      <c r="T41" s="244"/>
      <c r="U41" s="243"/>
      <c r="V41" s="243"/>
      <c r="W41" s="243"/>
      <c r="X41" s="243"/>
      <c r="Y41" s="244"/>
      <c r="Z41" s="243"/>
      <c r="AA41" s="244"/>
      <c r="AB41" s="243"/>
    </row>
    <row r="42" spans="1:28" s="18" customFormat="1" ht="15.75">
      <c r="A42" s="221" t="s">
        <v>32</v>
      </c>
      <c r="B42" s="265" t="s">
        <v>78</v>
      </c>
      <c r="C42" s="266" t="s">
        <v>28</v>
      </c>
      <c r="D42" s="304">
        <v>135</v>
      </c>
      <c r="E42" s="696">
        <f t="shared" si="0"/>
        <v>142</v>
      </c>
      <c r="F42" s="250"/>
      <c r="G42" s="243"/>
      <c r="H42" s="309"/>
      <c r="I42" s="741">
        <f>'декаб.'!H42+'нояб.'!H42+'октяб.'!H42+'сен.'!H42+'авг.'!H42+июль!H42+июнь!H42+май!H42+апр!H42+март!H42+'февр.'!H42+янв!H42</f>
        <v>142</v>
      </c>
      <c r="J42" s="243">
        <f>'декаб.'!I42+'нояб.'!I42+'октяб.'!I42+'сен.'!I42+'авг.'!I42+июль!I42+июнь!I42+май!I42+апр!I42+март!I42+'февр.'!I42+янв!I42</f>
        <v>0</v>
      </c>
      <c r="K42" s="309">
        <f>'декаб.'!J42+'нояб.'!J42+'октяб.'!J42+'сен.'!J42+'авг.'!J42+июль!J42+июнь!J42+май!J42+апр!J42+март!J42+'февр.'!J42+янв!J42</f>
        <v>142</v>
      </c>
      <c r="L42" s="243"/>
      <c r="M42" s="243"/>
      <c r="N42" s="243"/>
      <c r="O42" s="244"/>
      <c r="P42" s="243"/>
      <c r="Q42" s="243"/>
      <c r="R42" s="244"/>
      <c r="S42" s="243"/>
      <c r="T42" s="244"/>
      <c r="U42" s="243"/>
      <c r="V42" s="243"/>
      <c r="W42" s="243"/>
      <c r="X42" s="243"/>
      <c r="Y42" s="244"/>
      <c r="Z42" s="243"/>
      <c r="AA42" s="244"/>
      <c r="AB42" s="243"/>
    </row>
    <row r="43" spans="1:28" s="18" customFormat="1" ht="15.75">
      <c r="A43" s="221"/>
      <c r="B43" s="268" t="s">
        <v>79</v>
      </c>
      <c r="C43" s="266" t="s">
        <v>11</v>
      </c>
      <c r="D43" s="304">
        <v>213.5</v>
      </c>
      <c r="E43" s="696">
        <f t="shared" si="0"/>
        <v>220.048</v>
      </c>
      <c r="F43" s="250"/>
      <c r="G43" s="243"/>
      <c r="H43" s="309"/>
      <c r="I43" s="741">
        <f>'декаб.'!H43+'нояб.'!H43+'октяб.'!H43+'сен.'!H43+'авг.'!H43+июль!H43+июнь!H43+май!H43+апр!H43+март!H43+'февр.'!H43+янв!H43</f>
        <v>220.048</v>
      </c>
      <c r="J43" s="243">
        <f>'декаб.'!I43+'нояб.'!I43+'октяб.'!I43+'сен.'!I43+'авг.'!I43+июль!I43+июнь!I43+май!I43+апр!I43+март!I43+'февр.'!I43+янв!I43</f>
        <v>0</v>
      </c>
      <c r="K43" s="309">
        <f>'декаб.'!J43+'нояб.'!J43+'октяб.'!J43+'сен.'!J43+'авг.'!J43+июль!J43+июнь!J43+май!J43+апр!J43+март!J43+'февр.'!J43+янв!J43</f>
        <v>220.048</v>
      </c>
      <c r="L43" s="243"/>
      <c r="M43" s="243"/>
      <c r="N43" s="243"/>
      <c r="O43" s="244"/>
      <c r="P43" s="243"/>
      <c r="Q43" s="243"/>
      <c r="R43" s="244"/>
      <c r="S43" s="243"/>
      <c r="T43" s="244"/>
      <c r="U43" s="243"/>
      <c r="V43" s="243"/>
      <c r="W43" s="243"/>
      <c r="X43" s="243"/>
      <c r="Y43" s="244"/>
      <c r="Z43" s="243"/>
      <c r="AA43" s="244"/>
      <c r="AB43" s="243"/>
    </row>
    <row r="44" spans="1:28" s="18" customFormat="1" ht="15.75">
      <c r="A44" s="968" t="s">
        <v>34</v>
      </c>
      <c r="B44" s="265" t="s">
        <v>103</v>
      </c>
      <c r="C44" s="266" t="s">
        <v>28</v>
      </c>
      <c r="D44" s="304">
        <v>7</v>
      </c>
      <c r="E44" s="696">
        <f t="shared" si="0"/>
        <v>7</v>
      </c>
      <c r="F44" s="250"/>
      <c r="G44" s="243"/>
      <c r="H44" s="309"/>
      <c r="I44" s="741">
        <f>'декаб.'!H44+'нояб.'!H44+'октяб.'!H44+'сен.'!H44+'авг.'!H44+июль!H44+июнь!H44+май!H44+апр!H44+март!H44+'февр.'!H44+янв!H44</f>
        <v>7</v>
      </c>
      <c r="J44" s="243">
        <f>'декаб.'!I44+'нояб.'!I44+'октяб.'!I44+'сен.'!I44+'авг.'!I44+июль!I44+июнь!I44+май!I44+апр!I44+март!I44+'февр.'!I44+янв!I44</f>
        <v>0</v>
      </c>
      <c r="K44" s="309">
        <f>'декаб.'!J44+'нояб.'!J44+'октяб.'!J44+'сен.'!J44+'авг.'!J44+июль!J44+июнь!J44+май!J44+апр!J44+март!J44+'февр.'!J44+янв!J44</f>
        <v>7</v>
      </c>
      <c r="L44" s="243"/>
      <c r="M44" s="243"/>
      <c r="N44" s="243"/>
      <c r="O44" s="244"/>
      <c r="P44" s="243"/>
      <c r="Q44" s="243"/>
      <c r="R44" s="244"/>
      <c r="S44" s="243"/>
      <c r="T44" s="244"/>
      <c r="U44" s="243"/>
      <c r="V44" s="243"/>
      <c r="W44" s="243"/>
      <c r="X44" s="243"/>
      <c r="Y44" s="244"/>
      <c r="Z44" s="243"/>
      <c r="AA44" s="244"/>
      <c r="AB44" s="243"/>
    </row>
    <row r="45" spans="1:28" s="18" customFormat="1" ht="15.75">
      <c r="A45" s="221"/>
      <c r="B45" s="266"/>
      <c r="C45" s="266" t="s">
        <v>11</v>
      </c>
      <c r="D45" s="304">
        <v>19.278</v>
      </c>
      <c r="E45" s="696">
        <f t="shared" si="0"/>
        <v>19.278000000000002</v>
      </c>
      <c r="F45" s="250"/>
      <c r="G45" s="243"/>
      <c r="H45" s="309"/>
      <c r="I45" s="741">
        <f>'декаб.'!H45+'нояб.'!H45+'октяб.'!H45+'сен.'!H45+'авг.'!H45+июль!H45+июнь!H45+май!H45+апр!H45+март!H45+'февр.'!H45+янв!H45</f>
        <v>19.278000000000002</v>
      </c>
      <c r="J45" s="243">
        <f>'декаб.'!I45+'нояб.'!I45+'октяб.'!I45+'сен.'!I45+'авг.'!I45+июль!I45+июнь!I45+май!I45+апр!I45+март!I45+'февр.'!I45+янв!I45</f>
        <v>0</v>
      </c>
      <c r="K45" s="309">
        <f>'декаб.'!J45+'нояб.'!J45+'октяб.'!J45+'сен.'!J45+'авг.'!J45+июль!J45+июнь!J45+май!J45+апр!J45+март!J45+'февр.'!J45+янв!J45</f>
        <v>19.278000000000002</v>
      </c>
      <c r="L45" s="243"/>
      <c r="M45" s="243"/>
      <c r="N45" s="243"/>
      <c r="O45" s="244"/>
      <c r="P45" s="243"/>
      <c r="Q45" s="243"/>
      <c r="R45" s="244"/>
      <c r="S45" s="243"/>
      <c r="T45" s="244"/>
      <c r="U45" s="243"/>
      <c r="V45" s="243"/>
      <c r="W45" s="243"/>
      <c r="X45" s="243"/>
      <c r="Y45" s="244"/>
      <c r="Z45" s="243"/>
      <c r="AA45" s="244"/>
      <c r="AB45" s="243"/>
    </row>
    <row r="46" spans="1:28" s="18" customFormat="1" ht="15.75">
      <c r="A46" s="221" t="s">
        <v>35</v>
      </c>
      <c r="B46" s="265" t="s">
        <v>76</v>
      </c>
      <c r="C46" s="266" t="s">
        <v>28</v>
      </c>
      <c r="D46" s="304">
        <v>200</v>
      </c>
      <c r="E46" s="696">
        <f t="shared" si="0"/>
        <v>371</v>
      </c>
      <c r="F46" s="250"/>
      <c r="G46" s="243"/>
      <c r="H46" s="309"/>
      <c r="I46" s="741">
        <f>'декаб.'!H46+'нояб.'!H46+'октяб.'!H46+'сен.'!H46+'авг.'!H46+июль!H46+июнь!H46+май!H46+апр!H46+март!H46+'февр.'!H46+янв!H46</f>
        <v>371</v>
      </c>
      <c r="J46" s="243">
        <f>'декаб.'!I46+'нояб.'!I46+'октяб.'!I46+'сен.'!I46+'авг.'!I46+июль!I46+июнь!I46+май!I46+апр!I46+март!I46+'февр.'!I46+янв!I46</f>
        <v>0</v>
      </c>
      <c r="K46" s="309">
        <f>'декаб.'!J46+'нояб.'!J46+'октяб.'!J46+'сен.'!J46+'авг.'!J46+июль!J46+июнь!J46+май!J46+апр!J46+март!J46+'февр.'!J46+янв!J46</f>
        <v>371</v>
      </c>
      <c r="L46" s="243"/>
      <c r="M46" s="243"/>
      <c r="N46" s="243"/>
      <c r="O46" s="244"/>
      <c r="P46" s="243"/>
      <c r="Q46" s="243"/>
      <c r="R46" s="244"/>
      <c r="S46" s="243"/>
      <c r="T46" s="244"/>
      <c r="U46" s="243"/>
      <c r="V46" s="243"/>
      <c r="W46" s="243"/>
      <c r="X46" s="243"/>
      <c r="Y46" s="244"/>
      <c r="Z46" s="243"/>
      <c r="AA46" s="244"/>
      <c r="AB46" s="243"/>
    </row>
    <row r="47" spans="1:28" s="18" customFormat="1" ht="15.75">
      <c r="A47" s="221"/>
      <c r="B47" s="265" t="s">
        <v>30</v>
      </c>
      <c r="C47" s="266" t="s">
        <v>11</v>
      </c>
      <c r="D47" s="304">
        <v>314.18</v>
      </c>
      <c r="E47" s="696">
        <f t="shared" si="0"/>
        <v>492.73600000000005</v>
      </c>
      <c r="F47" s="250"/>
      <c r="G47" s="243"/>
      <c r="H47" s="309"/>
      <c r="I47" s="741">
        <f>'декаб.'!H47+'нояб.'!H47+'октяб.'!H47+'сен.'!H47+'авг.'!H47+июль!H47+июнь!H47+май!H47+апр!H47+март!H47+'февр.'!H47+янв!H47</f>
        <v>492.73600000000005</v>
      </c>
      <c r="J47" s="243">
        <f>'декаб.'!I47+'нояб.'!I47+'октяб.'!I47+'сен.'!I47+'авг.'!I47+июль!I47+июнь!I47+май!I47+апр!I47+март!I47+'февр.'!I47+янв!I47</f>
        <v>0</v>
      </c>
      <c r="K47" s="309">
        <f>'декаб.'!J47+'нояб.'!J47+'октяб.'!J47+'сен.'!J47+'авг.'!J47+июль!J47+июнь!J47+май!J47+апр!J47+март!J47+'февр.'!J47+янв!J47</f>
        <v>492.73600000000005</v>
      </c>
      <c r="L47" s="243"/>
      <c r="M47" s="243"/>
      <c r="N47" s="243"/>
      <c r="O47" s="244"/>
      <c r="P47" s="243"/>
      <c r="Q47" s="243"/>
      <c r="R47" s="244"/>
      <c r="S47" s="243"/>
      <c r="T47" s="244"/>
      <c r="U47" s="243"/>
      <c r="V47" s="243"/>
      <c r="W47" s="243"/>
      <c r="X47" s="243"/>
      <c r="Y47" s="244"/>
      <c r="Z47" s="243"/>
      <c r="AA47" s="244"/>
      <c r="AB47" s="243"/>
    </row>
    <row r="48" spans="1:28" s="18" customFormat="1" ht="15.75">
      <c r="A48" s="968" t="s">
        <v>36</v>
      </c>
      <c r="B48" s="265" t="s">
        <v>77</v>
      </c>
      <c r="C48" s="266" t="s">
        <v>9</v>
      </c>
      <c r="D48" s="304">
        <v>0.01</v>
      </c>
      <c r="E48" s="696">
        <f t="shared" si="0"/>
        <v>0.01</v>
      </c>
      <c r="F48" s="250"/>
      <c r="G48" s="243"/>
      <c r="H48" s="309"/>
      <c r="I48" s="741">
        <f>'декаб.'!H48+'нояб.'!H48+'октяб.'!H48+'сен.'!H48+'авг.'!H48+июль!H48+июнь!H48+май!H48+апр!H48+март!H48+'февр.'!H48+янв!H48</f>
        <v>0.01</v>
      </c>
      <c r="J48" s="243">
        <f>'декаб.'!I48+'нояб.'!I48+'октяб.'!I48+'сен.'!I48+'авг.'!I48+июль!I48+июнь!I48+май!I48+апр!I48+март!I48+'февр.'!I48+янв!I48</f>
        <v>0</v>
      </c>
      <c r="K48" s="309">
        <f>'декаб.'!J48+'нояб.'!J48+'октяб.'!J48+'сен.'!J48+'авг.'!J48+июль!J48+июнь!J48+май!J48+апр!J48+март!J48+'февр.'!J48+янв!J48</f>
        <v>0.01</v>
      </c>
      <c r="L48" s="243"/>
      <c r="M48" s="243"/>
      <c r="N48" s="243"/>
      <c r="O48" s="244"/>
      <c r="P48" s="243"/>
      <c r="Q48" s="243"/>
      <c r="R48" s="244"/>
      <c r="S48" s="243"/>
      <c r="T48" s="244"/>
      <c r="U48" s="243"/>
      <c r="V48" s="243"/>
      <c r="W48" s="243"/>
      <c r="X48" s="243"/>
      <c r="Y48" s="244"/>
      <c r="Z48" s="243"/>
      <c r="AA48" s="244"/>
      <c r="AB48" s="243"/>
    </row>
    <row r="49" spans="1:28" s="18" customFormat="1" ht="15.75">
      <c r="A49" s="221"/>
      <c r="B49" s="265" t="s">
        <v>104</v>
      </c>
      <c r="C49" s="266" t="s">
        <v>40</v>
      </c>
      <c r="D49" s="304">
        <v>5.936</v>
      </c>
      <c r="E49" s="696">
        <f t="shared" si="0"/>
        <v>5.936</v>
      </c>
      <c r="F49" s="250"/>
      <c r="G49" s="243"/>
      <c r="H49" s="309"/>
      <c r="I49" s="741">
        <f>'декаб.'!H49+'нояб.'!H49+'октяб.'!H49+'сен.'!H49+'авг.'!H49+июль!H49+июнь!H49+май!H49+апр!H49+март!H49+'февр.'!H49+янв!H49</f>
        <v>5.936</v>
      </c>
      <c r="J49" s="243">
        <f>'декаб.'!I49+'нояб.'!I49+'октяб.'!I49+'сен.'!I49+'авг.'!I49+июль!I49+июнь!I49+май!I49+апр!I49+март!I49+'февр.'!I49+янв!I49</f>
        <v>0</v>
      </c>
      <c r="K49" s="309">
        <f>'декаб.'!J49+'нояб.'!J49+'октяб.'!J49+'сен.'!J49+'авг.'!J49+июль!J49+июнь!J49+май!J49+апр!J49+март!J49+'февр.'!J49+янв!J49</f>
        <v>5.936</v>
      </c>
      <c r="L49" s="243"/>
      <c r="M49" s="243"/>
      <c r="N49" s="243"/>
      <c r="O49" s="244"/>
      <c r="P49" s="243"/>
      <c r="Q49" s="243"/>
      <c r="R49" s="244"/>
      <c r="S49" s="243"/>
      <c r="T49" s="244"/>
      <c r="U49" s="243"/>
      <c r="V49" s="243"/>
      <c r="W49" s="243"/>
      <c r="X49" s="243"/>
      <c r="Y49" s="244"/>
      <c r="Z49" s="243"/>
      <c r="AA49" s="244"/>
      <c r="AB49" s="243"/>
    </row>
    <row r="50" spans="1:28" s="18" customFormat="1" ht="15.75">
      <c r="A50" s="968" t="s">
        <v>37</v>
      </c>
      <c r="B50" s="265" t="s">
        <v>80</v>
      </c>
      <c r="C50" s="266" t="s">
        <v>9</v>
      </c>
      <c r="D50" s="304">
        <v>0.33</v>
      </c>
      <c r="E50" s="696">
        <f t="shared" si="0"/>
        <v>0.3382</v>
      </c>
      <c r="F50" s="250"/>
      <c r="G50" s="243"/>
      <c r="H50" s="309"/>
      <c r="I50" s="741">
        <f>'декаб.'!H50+'нояб.'!H50+'октяб.'!H50+'сен.'!H50+'авг.'!H50+июль!H50+июнь!H50+май!H50+апр!H50+март!H50+'февр.'!H50+янв!H50</f>
        <v>0.3382</v>
      </c>
      <c r="J50" s="243">
        <f>'декаб.'!I50+'нояб.'!I50+'октяб.'!I50+'сен.'!I50+'авг.'!I50+июль!I50+июнь!I50+май!I50+апр!I50+март!I50+'февр.'!I50+янв!I50</f>
        <v>0.2264</v>
      </c>
      <c r="K50" s="309">
        <f>'декаб.'!J50+'нояб.'!J50+'октяб.'!J50+'сен.'!J50+'авг.'!J50+июль!J50+июнь!J50+май!J50+апр!J50+март!J50+'февр.'!J50+янв!J50</f>
        <v>0.11180000000000001</v>
      </c>
      <c r="L50" s="243"/>
      <c r="M50" s="243"/>
      <c r="N50" s="243"/>
      <c r="O50" s="244"/>
      <c r="P50" s="243"/>
      <c r="Q50" s="243"/>
      <c r="R50" s="244"/>
      <c r="S50" s="243"/>
      <c r="T50" s="244"/>
      <c r="U50" s="243"/>
      <c r="V50" s="243"/>
      <c r="W50" s="243"/>
      <c r="X50" s="243"/>
      <c r="Y50" s="244"/>
      <c r="Z50" s="243"/>
      <c r="AA50" s="244"/>
      <c r="AB50" s="243"/>
    </row>
    <row r="51" spans="1:28" s="18" customFormat="1" ht="15.75">
      <c r="A51" s="221"/>
      <c r="B51" s="265" t="s">
        <v>81</v>
      </c>
      <c r="C51" s="266" t="s">
        <v>11</v>
      </c>
      <c r="D51" s="304">
        <v>275.278</v>
      </c>
      <c r="E51" s="696">
        <f t="shared" si="0"/>
        <v>278.344</v>
      </c>
      <c r="F51" s="250"/>
      <c r="G51" s="243"/>
      <c r="H51" s="309"/>
      <c r="I51" s="741">
        <f>'декаб.'!H51+'нояб.'!H51+'октяб.'!H51+'сен.'!H51+'авг.'!H51+июль!H51+июнь!H51+май!H51+апр!H51+март!H51+'февр.'!H51+янв!H51</f>
        <v>278.344</v>
      </c>
      <c r="J51" s="243">
        <f>'декаб.'!I51+'нояб.'!I51+'октяб.'!I51+'сен.'!I51+'авг.'!I51+июль!I51+июнь!I51+май!I51+апр!I51+март!I51+'февр.'!I51+янв!I51</f>
        <v>171.791</v>
      </c>
      <c r="K51" s="309">
        <f>'декаб.'!J51+'нояб.'!J51+'октяб.'!J51+'сен.'!J51+'авг.'!J51+июль!J51+июнь!J51+май!J51+апр!J51+март!J51+'февр.'!J51+янв!J51</f>
        <v>106.553</v>
      </c>
      <c r="L51" s="243"/>
      <c r="M51" s="243"/>
      <c r="N51" s="243"/>
      <c r="O51" s="244"/>
      <c r="P51" s="243"/>
      <c r="Q51" s="243"/>
      <c r="R51" s="244"/>
      <c r="S51" s="243"/>
      <c r="T51" s="244"/>
      <c r="U51" s="243"/>
      <c r="V51" s="243"/>
      <c r="W51" s="243"/>
      <c r="X51" s="243"/>
      <c r="Y51" s="244"/>
      <c r="Z51" s="243"/>
      <c r="AA51" s="244"/>
      <c r="AB51" s="243"/>
    </row>
    <row r="52" spans="1:28" ht="15.75">
      <c r="A52" s="226" t="s">
        <v>50</v>
      </c>
      <c r="B52" s="268" t="s">
        <v>135</v>
      </c>
      <c r="C52" s="231" t="s">
        <v>28</v>
      </c>
      <c r="D52" s="304"/>
      <c r="E52" s="696">
        <f t="shared" si="0"/>
        <v>0</v>
      </c>
      <c r="F52" s="250"/>
      <c r="G52" s="243"/>
      <c r="H52" s="309"/>
      <c r="I52" s="741">
        <f>'декаб.'!H52+'нояб.'!H52+'октяб.'!H52+'сен.'!H52+'авг.'!H52+июль!H52+июнь!H52+май!H52+апр!H52+март!H52+'февр.'!H52+янв!H52</f>
        <v>0</v>
      </c>
      <c r="J52" s="243">
        <f>'декаб.'!I52+'нояб.'!I52+'октяб.'!I52+'сен.'!I52+'авг.'!I52+июль!I52+июнь!I52+май!I52+апр!I52+март!I52+'февр.'!I52+янв!I52</f>
        <v>0</v>
      </c>
      <c r="K52" s="309">
        <f>'декаб.'!J52+'нояб.'!J52+'октяб.'!J52+'сен.'!J52+'авг.'!J52+июль!J52+июнь!J52+май!J52+апр!J52+март!J52+'февр.'!J52+янв!J52</f>
        <v>0</v>
      </c>
      <c r="L52" s="243"/>
      <c r="M52" s="243"/>
      <c r="N52" s="243"/>
      <c r="O52" s="244"/>
      <c r="P52" s="243"/>
      <c r="Q52" s="243"/>
      <c r="R52" s="248"/>
      <c r="S52" s="247"/>
      <c r="T52" s="248"/>
      <c r="U52" s="247"/>
      <c r="V52" s="247"/>
      <c r="W52" s="247"/>
      <c r="X52" s="247"/>
      <c r="Y52" s="248"/>
      <c r="Z52" s="247"/>
      <c r="AA52" s="248"/>
      <c r="AB52" s="247"/>
    </row>
    <row r="53" spans="1:28" ht="15.75">
      <c r="A53" s="226"/>
      <c r="B53" s="268" t="s">
        <v>136</v>
      </c>
      <c r="C53" s="231" t="s">
        <v>11</v>
      </c>
      <c r="D53" s="304"/>
      <c r="E53" s="696">
        <f t="shared" si="0"/>
        <v>0</v>
      </c>
      <c r="F53" s="250"/>
      <c r="G53" s="243"/>
      <c r="H53" s="309"/>
      <c r="I53" s="741">
        <f>'декаб.'!H53+'нояб.'!H53+'октяб.'!H53+'сен.'!H53+'авг.'!H53+июль!H53+июнь!H53+май!H53+апр!H53+март!H53+'февр.'!H53+янв!H53</f>
        <v>0</v>
      </c>
      <c r="J53" s="243">
        <f>'декаб.'!I53+'нояб.'!I53+'октяб.'!I53+'сен.'!I53+'авг.'!I53+июль!I53+июнь!I53+май!I53+апр!I53+март!I53+'февр.'!I53+янв!I53</f>
        <v>0</v>
      </c>
      <c r="K53" s="309">
        <f>'декаб.'!J53+'нояб.'!J53+'октяб.'!J53+'сен.'!J53+'авг.'!J53+июль!J53+июнь!J53+май!J53+апр!J53+март!J53+'февр.'!J53+янв!J53</f>
        <v>0</v>
      </c>
      <c r="L53" s="243"/>
      <c r="M53" s="243"/>
      <c r="N53" s="243"/>
      <c r="O53" s="244"/>
      <c r="P53" s="243"/>
      <c r="Q53" s="243"/>
      <c r="R53" s="248"/>
      <c r="S53" s="247"/>
      <c r="T53" s="248"/>
      <c r="U53" s="247"/>
      <c r="V53" s="247"/>
      <c r="W53" s="247"/>
      <c r="X53" s="247"/>
      <c r="Y53" s="248"/>
      <c r="Z53" s="247"/>
      <c r="AA53" s="248"/>
      <c r="AB53" s="247"/>
    </row>
    <row r="54" spans="1:28" s="18" customFormat="1" ht="15.75">
      <c r="A54" s="221" t="s">
        <v>150</v>
      </c>
      <c r="B54" s="265" t="s">
        <v>67</v>
      </c>
      <c r="C54" s="266" t="s">
        <v>9</v>
      </c>
      <c r="D54" s="244"/>
      <c r="E54" s="696">
        <f t="shared" si="0"/>
        <v>0</v>
      </c>
      <c r="F54" s="250"/>
      <c r="G54" s="243"/>
      <c r="H54" s="309"/>
      <c r="I54" s="741">
        <f>'декаб.'!H54+'нояб.'!H54+'октяб.'!H54+'сен.'!H54+'авг.'!H54+июль!H54+июнь!H54+май!H54+апр!H54+март!H54+'февр.'!H54+янв!H54</f>
        <v>0</v>
      </c>
      <c r="J54" s="243">
        <f>'декаб.'!I54+'нояб.'!I54+'октяб.'!I54+'сен.'!I54+'авг.'!I54+июль!I54+июнь!I54+май!I54+апр!I54+март!I54+'февр.'!I54+янв!I54</f>
        <v>0</v>
      </c>
      <c r="K54" s="309">
        <f>'декаб.'!J54+'нояб.'!J54+'октяб.'!J54+'сен.'!J54+'авг.'!J54+июль!J54+июнь!J54+май!J54+апр!J54+март!J54+'февр.'!J54+янв!J54</f>
        <v>0</v>
      </c>
      <c r="L54" s="243"/>
      <c r="M54" s="243"/>
      <c r="N54" s="243"/>
      <c r="O54" s="244"/>
      <c r="P54" s="243"/>
      <c r="Q54" s="243"/>
      <c r="R54" s="244"/>
      <c r="S54" s="243"/>
      <c r="T54" s="244"/>
      <c r="U54" s="243"/>
      <c r="V54" s="243"/>
      <c r="W54" s="243"/>
      <c r="X54" s="243"/>
      <c r="Y54" s="244"/>
      <c r="Z54" s="243"/>
      <c r="AA54" s="244"/>
      <c r="AB54" s="243"/>
    </row>
    <row r="55" spans="1:28" s="18" customFormat="1" ht="15.75">
      <c r="A55" s="221"/>
      <c r="B55" s="266"/>
      <c r="C55" s="266" t="s">
        <v>11</v>
      </c>
      <c r="D55" s="244"/>
      <c r="E55" s="696">
        <f t="shared" si="0"/>
        <v>0</v>
      </c>
      <c r="F55" s="250"/>
      <c r="G55" s="243"/>
      <c r="H55" s="309"/>
      <c r="I55" s="741">
        <f>'декаб.'!H55+'нояб.'!H55+'октяб.'!H55+'сен.'!H55+'авг.'!H55+июль!H55+июнь!H55+май!H55+апр!H55+март!H55+'февр.'!H55+янв!H55</f>
        <v>0</v>
      </c>
      <c r="J55" s="243">
        <f>'декаб.'!I55+'нояб.'!I55+'октяб.'!I55+'сен.'!I55+'авг.'!I55+июль!I55+июнь!I55+май!I55+апр!I55+март!I55+'февр.'!I55+янв!I55</f>
        <v>0</v>
      </c>
      <c r="K55" s="309">
        <f>'декаб.'!J55+'нояб.'!J55+'октяб.'!J55+'сен.'!J55+'авг.'!J55+июль!J55+июнь!J55+май!J55+апр!J55+март!J55+'февр.'!J55+янв!J55</f>
        <v>0</v>
      </c>
      <c r="L55" s="243"/>
      <c r="M55" s="243"/>
      <c r="N55" s="243"/>
      <c r="O55" s="244"/>
      <c r="P55" s="243"/>
      <c r="Q55" s="243"/>
      <c r="R55" s="244"/>
      <c r="S55" s="243"/>
      <c r="T55" s="244"/>
      <c r="U55" s="243"/>
      <c r="V55" s="243"/>
      <c r="W55" s="243"/>
      <c r="X55" s="243"/>
      <c r="Y55" s="244"/>
      <c r="Z55" s="243"/>
      <c r="AA55" s="244"/>
      <c r="AB55" s="243"/>
    </row>
    <row r="56" spans="1:28" s="18" customFormat="1" ht="15.75">
      <c r="A56" s="221" t="s">
        <v>39</v>
      </c>
      <c r="B56" s="265" t="s">
        <v>151</v>
      </c>
      <c r="C56" s="266" t="s">
        <v>28</v>
      </c>
      <c r="D56" s="244"/>
      <c r="E56" s="696">
        <f t="shared" si="0"/>
        <v>0</v>
      </c>
      <c r="F56" s="250"/>
      <c r="G56" s="243"/>
      <c r="H56" s="309"/>
      <c r="I56" s="741">
        <f>'декаб.'!H56+'нояб.'!H56+'октяб.'!H56+'сен.'!H56+'авг.'!H56+июль!H56+июнь!H56+май!H56+апр!H56+март!H56+'февр.'!H56+янв!H56</f>
        <v>0</v>
      </c>
      <c r="J56" s="243">
        <f>'декаб.'!I56+'нояб.'!I56+'октяб.'!I56+'сен.'!I56+'авг.'!I56+июль!I56+июнь!I56+май!I56+апр!I56+март!I56+'февр.'!I56+янв!I56</f>
        <v>0</v>
      </c>
      <c r="K56" s="309">
        <f>'декаб.'!J56+'нояб.'!J56+'октяб.'!J56+'сен.'!J56+'авг.'!J56+июль!J56+июнь!J56+май!J56+апр!J56+март!J56+'февр.'!J56+янв!J56</f>
        <v>0</v>
      </c>
      <c r="L56" s="243"/>
      <c r="M56" s="243"/>
      <c r="N56" s="243"/>
      <c r="O56" s="244"/>
      <c r="P56" s="243"/>
      <c r="Q56" s="243"/>
      <c r="R56" s="244"/>
      <c r="S56" s="243"/>
      <c r="T56" s="244"/>
      <c r="U56" s="243"/>
      <c r="V56" s="243"/>
      <c r="W56" s="243"/>
      <c r="X56" s="243"/>
      <c r="Y56" s="244"/>
      <c r="Z56" s="243"/>
      <c r="AA56" s="244"/>
      <c r="AB56" s="243"/>
    </row>
    <row r="57" spans="1:28" s="18" customFormat="1" ht="15.75">
      <c r="A57" s="221"/>
      <c r="B57" s="265"/>
      <c r="C57" s="266" t="s">
        <v>11</v>
      </c>
      <c r="D57" s="244"/>
      <c r="E57" s="696">
        <f t="shared" si="0"/>
        <v>0</v>
      </c>
      <c r="F57" s="250"/>
      <c r="G57" s="243"/>
      <c r="H57" s="309"/>
      <c r="I57" s="741">
        <f>'декаб.'!H57+'нояб.'!H57+'октяб.'!H57+'сен.'!H57+'авг.'!H57+июль!H57+июнь!H57+май!H57+апр!H57+март!H57+'февр.'!H57+янв!H57</f>
        <v>0</v>
      </c>
      <c r="J57" s="243">
        <f>'декаб.'!I57+'нояб.'!I57+'октяб.'!I57+'сен.'!I57+'авг.'!I57+июль!I57+июнь!I57+май!I57+апр!I57+март!I57+'февр.'!I57+янв!I57</f>
        <v>0</v>
      </c>
      <c r="K57" s="309">
        <f>'декаб.'!J57+'нояб.'!J57+'октяб.'!J57+'сен.'!J57+'авг.'!J57+июль!J57+июнь!J57+май!J57+апр!J57+март!J57+'февр.'!J57+янв!J57</f>
        <v>0</v>
      </c>
      <c r="L57" s="243"/>
      <c r="M57" s="243"/>
      <c r="N57" s="243"/>
      <c r="O57" s="244"/>
      <c r="P57" s="243"/>
      <c r="Q57" s="243"/>
      <c r="R57" s="244"/>
      <c r="S57" s="243"/>
      <c r="T57" s="244"/>
      <c r="U57" s="243"/>
      <c r="V57" s="243"/>
      <c r="W57" s="243"/>
      <c r="X57" s="243"/>
      <c r="Y57" s="244"/>
      <c r="Z57" s="243"/>
      <c r="AA57" s="244"/>
      <c r="AB57" s="243"/>
    </row>
    <row r="58" spans="1:28" s="18" customFormat="1" ht="15.75">
      <c r="A58" s="227" t="s">
        <v>74</v>
      </c>
      <c r="B58" s="269" t="s">
        <v>75</v>
      </c>
      <c r="C58" s="229" t="s">
        <v>11</v>
      </c>
      <c r="D58" s="249">
        <v>2549.501</v>
      </c>
      <c r="E58" s="264">
        <f t="shared" si="0"/>
        <v>2802.282</v>
      </c>
      <c r="F58" s="249"/>
      <c r="G58" s="249"/>
      <c r="H58" s="315"/>
      <c r="I58" s="740">
        <f>'декаб.'!H58+'нояб.'!H58+'октяб.'!H58+'сен.'!H58+'авг.'!H58+июль!H58+июнь!H58+май!H58+апр!H58+март!H58+'февр.'!H58+янв!H58</f>
        <v>2802.282</v>
      </c>
      <c r="J58" s="695">
        <f>'декаб.'!I58+'нояб.'!I58+'октяб.'!I58+'сен.'!I58+'авг.'!I58+июль!I58+июнь!I58+май!I58+апр!I58+март!I58+'февр.'!I58+янв!I58</f>
        <v>0</v>
      </c>
      <c r="K58" s="904">
        <f>'декаб.'!J58+'нояб.'!J58+'октяб.'!J58+'сен.'!J58+'авг.'!J58+июль!J58+июнь!J58+май!J58+апр!J58+март!J58+'февр.'!J58+янв!J58</f>
        <v>2802.282</v>
      </c>
      <c r="L58" s="695"/>
      <c r="M58" s="695"/>
      <c r="N58" s="695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</row>
    <row r="59" spans="1:28" s="18" customFormat="1" ht="15.75">
      <c r="A59" s="221" t="s">
        <v>41</v>
      </c>
      <c r="B59" s="265" t="s">
        <v>93</v>
      </c>
      <c r="C59" s="266" t="s">
        <v>17</v>
      </c>
      <c r="D59" s="244">
        <v>0.86</v>
      </c>
      <c r="E59" s="696">
        <f t="shared" si="0"/>
        <v>0.8068000000000001</v>
      </c>
      <c r="F59" s="250"/>
      <c r="G59" s="250"/>
      <c r="H59" s="316"/>
      <c r="I59" s="741">
        <f>'декаб.'!H59+'нояб.'!H59+'октяб.'!H59+'сен.'!H59+'авг.'!H59+июль!H59+июнь!H59+май!H59+апр!H59+март!H59+'февр.'!H59+янв!H59</f>
        <v>0.8068000000000001</v>
      </c>
      <c r="J59" s="243">
        <f>'декаб.'!I59+'нояб.'!I59+'октяб.'!I59+'сен.'!I59+'авг.'!I59+июль!I59+июнь!I59+май!I59+апр!I59+март!I59+'февр.'!I59+янв!I59</f>
        <v>0</v>
      </c>
      <c r="K59" s="309">
        <f>'декаб.'!J59+'нояб.'!J59+'октяб.'!J59+'сен.'!J59+'авг.'!J59+июль!J59+июнь!J59+май!J59+апр!J59+март!J59+'февр.'!J59+янв!J59</f>
        <v>0.8068000000000001</v>
      </c>
      <c r="L59" s="243"/>
      <c r="M59" s="243"/>
      <c r="N59" s="243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</row>
    <row r="60" spans="1:28" s="18" customFormat="1" ht="15.75">
      <c r="A60" s="221"/>
      <c r="B60" s="265" t="s">
        <v>46</v>
      </c>
      <c r="C60" s="266" t="s">
        <v>11</v>
      </c>
      <c r="D60" s="244">
        <v>866.457</v>
      </c>
      <c r="E60" s="696">
        <f t="shared" si="0"/>
        <v>907.0919999999999</v>
      </c>
      <c r="F60" s="251"/>
      <c r="G60" s="251"/>
      <c r="H60" s="316"/>
      <c r="I60" s="741">
        <f>'декаб.'!H60+'нояб.'!H60+'октяб.'!H60+'сен.'!H60+'авг.'!H60+июль!H60+июнь!H60+май!H60+апр!H60+март!H60+'февр.'!H60+янв!H60</f>
        <v>907.0919999999999</v>
      </c>
      <c r="J60" s="243">
        <f>'декаб.'!I60+'нояб.'!I60+'октяб.'!I60+'сен.'!I60+'авг.'!I60+июль!I60+июнь!I60+май!I60+апр!I60+март!I60+'февр.'!I60+янв!I60</f>
        <v>0</v>
      </c>
      <c r="K60" s="309">
        <f>'декаб.'!J60+'нояб.'!J60+'октяб.'!J60+'сен.'!J60+'авг.'!J60+июль!J60+июнь!J60+май!J60+апр!J60+март!J60+'февр.'!J60+янв!J60</f>
        <v>907.0919999999999</v>
      </c>
      <c r="L60" s="243"/>
      <c r="M60" s="243"/>
      <c r="N60" s="243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</row>
    <row r="61" spans="1:28" s="18" customFormat="1" ht="15.75">
      <c r="A61" s="221" t="s">
        <v>141</v>
      </c>
      <c r="B61" s="266" t="s">
        <v>19</v>
      </c>
      <c r="C61" s="266" t="s">
        <v>20</v>
      </c>
      <c r="D61" s="244">
        <v>0.095</v>
      </c>
      <c r="E61" s="696">
        <f t="shared" si="0"/>
        <v>0.09790000000000001</v>
      </c>
      <c r="F61" s="250"/>
      <c r="G61" s="243"/>
      <c r="H61" s="309"/>
      <c r="I61" s="741">
        <f>'декаб.'!H61+'нояб.'!H61+'октяб.'!H61+'сен.'!H61+'авг.'!H61+июль!H61+июнь!H61+май!H61+апр!H61+март!H61+'февр.'!H61+янв!H61</f>
        <v>0.09790000000000001</v>
      </c>
      <c r="J61" s="243">
        <f>'декаб.'!I61+'нояб.'!I61+'октяб.'!I61+'сен.'!I61+'авг.'!I61+июль!I61+июнь!I61+май!I61+апр!I61+март!I61+'февр.'!I61+янв!I61</f>
        <v>0</v>
      </c>
      <c r="K61" s="309">
        <f>'декаб.'!J61+'нояб.'!J61+'октяб.'!J61+'сен.'!J61+'авг.'!J61+июль!J61+июнь!J61+май!J61+апр!J61+март!J61+'февр.'!J61+янв!J61</f>
        <v>0.09790000000000001</v>
      </c>
      <c r="L61" s="243"/>
      <c r="M61" s="243"/>
      <c r="N61" s="243"/>
      <c r="O61" s="244"/>
      <c r="P61" s="243"/>
      <c r="Q61" s="243"/>
      <c r="R61" s="244"/>
      <c r="S61" s="243"/>
      <c r="T61" s="244"/>
      <c r="U61" s="243"/>
      <c r="V61" s="243"/>
      <c r="W61" s="243"/>
      <c r="X61" s="243"/>
      <c r="Y61" s="244"/>
      <c r="Z61" s="243"/>
      <c r="AA61" s="244"/>
      <c r="AB61" s="243"/>
    </row>
    <row r="62" spans="1:28" s="18" customFormat="1" ht="15.75">
      <c r="A62" s="221"/>
      <c r="B62" s="266"/>
      <c r="C62" s="266" t="s">
        <v>11</v>
      </c>
      <c r="D62" s="244">
        <v>116.904</v>
      </c>
      <c r="E62" s="696">
        <f t="shared" si="0"/>
        <v>118.018</v>
      </c>
      <c r="F62" s="250"/>
      <c r="G62" s="243"/>
      <c r="H62" s="309"/>
      <c r="I62" s="741">
        <f>'декаб.'!H62+'нояб.'!H62+'октяб.'!H62+'сен.'!H62+'авг.'!H62+июль!H62+июнь!H62+май!H62+апр!H62+март!H62+'февр.'!H62+янв!H62</f>
        <v>118.018</v>
      </c>
      <c r="J62" s="243">
        <f>'декаб.'!I62+'нояб.'!I62+'октяб.'!I62+'сен.'!I62+'авг.'!I62+июль!I62+июнь!I62+май!I62+апр!I62+март!I62+'февр.'!I62+янв!I62</f>
        <v>0</v>
      </c>
      <c r="K62" s="309">
        <f>'декаб.'!J62+'нояб.'!J62+'октяб.'!J62+'сен.'!J62+'авг.'!J62+июль!J62+июнь!J62+май!J62+апр!J62+март!J62+'февр.'!J62+янв!J62</f>
        <v>118.018</v>
      </c>
      <c r="L62" s="243"/>
      <c r="M62" s="243"/>
      <c r="N62" s="243"/>
      <c r="O62" s="244"/>
      <c r="P62" s="243"/>
      <c r="Q62" s="243"/>
      <c r="R62" s="244"/>
      <c r="S62" s="243"/>
      <c r="T62" s="244"/>
      <c r="U62" s="243"/>
      <c r="V62" s="243"/>
      <c r="W62" s="243"/>
      <c r="X62" s="243"/>
      <c r="Y62" s="244"/>
      <c r="Z62" s="243"/>
      <c r="AA62" s="244"/>
      <c r="AB62" s="243"/>
    </row>
    <row r="63" spans="1:28" s="18" customFormat="1" ht="15.75">
      <c r="A63" s="221" t="s">
        <v>142</v>
      </c>
      <c r="B63" s="266" t="s">
        <v>21</v>
      </c>
      <c r="C63" s="266" t="s">
        <v>17</v>
      </c>
      <c r="D63" s="244">
        <v>0.275</v>
      </c>
      <c r="E63" s="696">
        <f t="shared" si="0"/>
        <v>0.2903</v>
      </c>
      <c r="F63" s="250"/>
      <c r="G63" s="243"/>
      <c r="H63" s="309"/>
      <c r="I63" s="741">
        <f>'декаб.'!H63+'нояб.'!H63+'октяб.'!H63+'сен.'!H63+'авг.'!H63+июль!H63+июнь!H63+май!H63+апр!H63+март!H63+'февр.'!H63+янв!H63</f>
        <v>0.2903</v>
      </c>
      <c r="J63" s="243">
        <f>'декаб.'!I63+'нояб.'!I63+'октяб.'!I63+'сен.'!I63+'авг.'!I63+июль!I63+июнь!I63+май!I63+апр!I63+март!I63+'февр.'!I63+янв!I63</f>
        <v>0</v>
      </c>
      <c r="K63" s="309">
        <f>'декаб.'!J63+'нояб.'!J63+'октяб.'!J63+'сен.'!J63+'авг.'!J63+июль!J63+июнь!J63+май!J63+апр!J63+март!J63+'февр.'!J63+янв!J63</f>
        <v>0.2903</v>
      </c>
      <c r="L63" s="243"/>
      <c r="M63" s="243"/>
      <c r="N63" s="243"/>
      <c r="O63" s="244"/>
      <c r="P63" s="243"/>
      <c r="Q63" s="243"/>
      <c r="R63" s="244"/>
      <c r="S63" s="243"/>
      <c r="T63" s="244"/>
      <c r="U63" s="243"/>
      <c r="V63" s="243"/>
      <c r="W63" s="243"/>
      <c r="X63" s="243"/>
      <c r="Y63" s="244"/>
      <c r="Z63" s="243"/>
      <c r="AA63" s="244"/>
      <c r="AB63" s="243"/>
    </row>
    <row r="64" spans="1:28" s="18" customFormat="1" ht="15.75">
      <c r="A64" s="221"/>
      <c r="B64" s="266"/>
      <c r="C64" s="266" t="s">
        <v>11</v>
      </c>
      <c r="D64" s="244">
        <v>295.043</v>
      </c>
      <c r="E64" s="696">
        <f t="shared" si="0"/>
        <v>312.05500000000006</v>
      </c>
      <c r="F64" s="250"/>
      <c r="G64" s="243"/>
      <c r="H64" s="309"/>
      <c r="I64" s="741">
        <f>'декаб.'!H64+'нояб.'!H64+'октяб.'!H64+'сен.'!H64+'авг.'!H64+июль!H64+июнь!H64+май!H64+апр!H64+март!H64+'февр.'!H64+янв!H64</f>
        <v>312.05500000000006</v>
      </c>
      <c r="J64" s="243">
        <f>'декаб.'!I64+'нояб.'!I64+'октяб.'!I64+'сен.'!I64+'авг.'!I64+июль!I64+июнь!I64+май!I64+апр!I64+март!I64+'февр.'!I64+янв!I64</f>
        <v>0</v>
      </c>
      <c r="K64" s="309">
        <f>'декаб.'!J64+'нояб.'!J64+'октяб.'!J64+'сен.'!J64+'авг.'!J64+июль!J64+июнь!J64+май!J64+апр!J64+март!J64+'февр.'!J64+янв!J64</f>
        <v>312.05500000000006</v>
      </c>
      <c r="L64" s="243"/>
      <c r="M64" s="243"/>
      <c r="N64" s="243"/>
      <c r="O64" s="244"/>
      <c r="P64" s="243"/>
      <c r="Q64" s="243"/>
      <c r="R64" s="244"/>
      <c r="S64" s="243"/>
      <c r="T64" s="244"/>
      <c r="U64" s="243"/>
      <c r="V64" s="243"/>
      <c r="W64" s="243"/>
      <c r="X64" s="243"/>
      <c r="Y64" s="244"/>
      <c r="Z64" s="243"/>
      <c r="AA64" s="244"/>
      <c r="AB64" s="243"/>
    </row>
    <row r="65" spans="1:28" s="18" customFormat="1" ht="15.75">
      <c r="A65" s="221" t="s">
        <v>143</v>
      </c>
      <c r="B65" s="266" t="s">
        <v>22</v>
      </c>
      <c r="C65" s="266" t="s">
        <v>17</v>
      </c>
      <c r="D65" s="244">
        <v>0.31</v>
      </c>
      <c r="E65" s="696">
        <f t="shared" si="0"/>
        <v>0.2953</v>
      </c>
      <c r="F65" s="250"/>
      <c r="G65" s="243"/>
      <c r="H65" s="309"/>
      <c r="I65" s="741">
        <f>'декаб.'!H65+'нояб.'!H65+'октяб.'!H65+'сен.'!H65+'авг.'!H65+июль!H65+июнь!H65+май!H65+апр!H65+март!H65+'февр.'!H65+янв!H65</f>
        <v>0.2953</v>
      </c>
      <c r="J65" s="243">
        <f>'декаб.'!I65+'нояб.'!I65+'октяб.'!I65+'сен.'!I65+'авг.'!I65+июль!I65+июнь!I65+май!I65+апр!I65+март!I65+'февр.'!I65+янв!I65</f>
        <v>0</v>
      </c>
      <c r="K65" s="309">
        <f>'декаб.'!J65+'нояб.'!J65+'октяб.'!J65+'сен.'!J65+'авг.'!J65+июль!J65+июнь!J65+май!J65+апр!J65+март!J65+'февр.'!J65+янв!J65</f>
        <v>0.2953</v>
      </c>
      <c r="L65" s="243"/>
      <c r="M65" s="243"/>
      <c r="N65" s="243"/>
      <c r="O65" s="244"/>
      <c r="P65" s="243"/>
      <c r="Q65" s="243"/>
      <c r="R65" s="244"/>
      <c r="S65" s="243"/>
      <c r="T65" s="244"/>
      <c r="U65" s="243"/>
      <c r="V65" s="243"/>
      <c r="W65" s="243"/>
      <c r="X65" s="243"/>
      <c r="Y65" s="244"/>
      <c r="Z65" s="243"/>
      <c r="AA65" s="244"/>
      <c r="AB65" s="243"/>
    </row>
    <row r="66" spans="1:28" s="18" customFormat="1" ht="15.75">
      <c r="A66" s="221"/>
      <c r="B66" s="266"/>
      <c r="C66" s="266" t="s">
        <v>11</v>
      </c>
      <c r="D66" s="244">
        <v>367.96</v>
      </c>
      <c r="E66" s="696">
        <f t="shared" si="0"/>
        <v>361.78100000000006</v>
      </c>
      <c r="F66" s="250"/>
      <c r="G66" s="243"/>
      <c r="H66" s="309"/>
      <c r="I66" s="741">
        <f>'декаб.'!H66+'нояб.'!H66+'октяб.'!H66+'сен.'!H66+'авг.'!H66+июль!H66+июнь!H66+май!H66+апр!H66+март!H66+'февр.'!H66+янв!H66</f>
        <v>361.78100000000006</v>
      </c>
      <c r="J66" s="243">
        <f>'декаб.'!I66+'нояб.'!I66+'октяб.'!I66+'сен.'!I66+'авг.'!I66+июль!I66+июнь!I66+май!I66+апр!I66+март!I66+'февр.'!I66+янв!I66</f>
        <v>0</v>
      </c>
      <c r="K66" s="309">
        <f>'декаб.'!J66+'нояб.'!J66+'октяб.'!J66+'сен.'!J66+'авг.'!J66+июль!J66+июнь!J66+май!J66+апр!J66+март!J66+'февр.'!J66+янв!J66</f>
        <v>361.78100000000006</v>
      </c>
      <c r="L66" s="243"/>
      <c r="M66" s="243"/>
      <c r="N66" s="243"/>
      <c r="O66" s="244"/>
      <c r="P66" s="243"/>
      <c r="Q66" s="243"/>
      <c r="R66" s="244"/>
      <c r="S66" s="243"/>
      <c r="T66" s="244"/>
      <c r="U66" s="243"/>
      <c r="V66" s="243"/>
      <c r="W66" s="243"/>
      <c r="X66" s="243"/>
      <c r="Y66" s="244"/>
      <c r="Z66" s="243"/>
      <c r="AA66" s="244"/>
      <c r="AB66" s="243"/>
    </row>
    <row r="67" spans="1:28" s="18" customFormat="1" ht="15.75">
      <c r="A67" s="221" t="s">
        <v>144</v>
      </c>
      <c r="B67" s="266" t="s">
        <v>23</v>
      </c>
      <c r="C67" s="266" t="s">
        <v>17</v>
      </c>
      <c r="D67" s="244">
        <v>0.18</v>
      </c>
      <c r="E67" s="696">
        <f t="shared" si="0"/>
        <v>0.12330000000000002</v>
      </c>
      <c r="F67" s="250"/>
      <c r="G67" s="243"/>
      <c r="H67" s="309"/>
      <c r="I67" s="741">
        <f>'декаб.'!H67+'нояб.'!H67+'октяб.'!H67+'сен.'!H67+'авг.'!H67+июль!H67+июнь!H67+май!H67+апр!H67+март!H67+'февр.'!H67+янв!H67</f>
        <v>0.12330000000000002</v>
      </c>
      <c r="J67" s="243">
        <f>'декаб.'!I67+'нояб.'!I67+'октяб.'!I67+'сен.'!I67+'авг.'!I67+июль!I67+июнь!I67+май!I67+апр!I67+март!I67+'февр.'!I67+янв!I67</f>
        <v>0</v>
      </c>
      <c r="K67" s="309">
        <f>'декаб.'!J67+'нояб.'!J67+'октяб.'!J67+'сен.'!J67+'авг.'!J67+июль!J67+июнь!J67+май!J67+апр!J67+март!J67+'февр.'!J67+янв!J67</f>
        <v>0.12330000000000002</v>
      </c>
      <c r="L67" s="243"/>
      <c r="M67" s="243"/>
      <c r="N67" s="243"/>
      <c r="O67" s="244"/>
      <c r="P67" s="243"/>
      <c r="Q67" s="243"/>
      <c r="R67" s="244"/>
      <c r="S67" s="243"/>
      <c r="T67" s="244"/>
      <c r="U67" s="243"/>
      <c r="V67" s="243"/>
      <c r="W67" s="243"/>
      <c r="X67" s="243"/>
      <c r="Y67" s="244"/>
      <c r="Z67" s="243"/>
      <c r="AA67" s="244"/>
      <c r="AB67" s="243"/>
    </row>
    <row r="68" spans="1:28" s="18" customFormat="1" ht="15.75">
      <c r="A68" s="221"/>
      <c r="B68" s="266"/>
      <c r="C68" s="266" t="s">
        <v>11</v>
      </c>
      <c r="D68" s="244">
        <v>86.55</v>
      </c>
      <c r="E68" s="696">
        <f t="shared" si="0"/>
        <v>115.23800000000001</v>
      </c>
      <c r="F68" s="250"/>
      <c r="G68" s="243"/>
      <c r="H68" s="309"/>
      <c r="I68" s="741">
        <f>'декаб.'!H68+'нояб.'!H68+'октяб.'!H68+'сен.'!H68+'авг.'!H68+июль!H68+июнь!H68+май!H68+апр!H68+март!H68+'февр.'!H68+янв!H68</f>
        <v>115.23800000000001</v>
      </c>
      <c r="J68" s="243">
        <f>'декаб.'!I68+'нояб.'!I68+'октяб.'!I68+'сен.'!I68+'авг.'!I68+июль!I68+июнь!I68+май!I68+апр!I68+март!I68+'февр.'!I68+янв!I68</f>
        <v>0</v>
      </c>
      <c r="K68" s="309">
        <f>'декаб.'!J68+'нояб.'!J68+'октяб.'!J68+'сен.'!J68+'авг.'!J68+июль!J68+июнь!J68+май!J68+апр!J68+март!J68+'февр.'!J68+янв!J68</f>
        <v>115.23800000000001</v>
      </c>
      <c r="L68" s="243"/>
      <c r="M68" s="243"/>
      <c r="N68" s="243"/>
      <c r="O68" s="244"/>
      <c r="P68" s="243"/>
      <c r="Q68" s="243"/>
      <c r="R68" s="244"/>
      <c r="S68" s="243"/>
      <c r="T68" s="244"/>
      <c r="U68" s="243"/>
      <c r="V68" s="243"/>
      <c r="W68" s="243"/>
      <c r="X68" s="243"/>
      <c r="Y68" s="244"/>
      <c r="Z68" s="243"/>
      <c r="AA68" s="244"/>
      <c r="AB68" s="243"/>
    </row>
    <row r="69" spans="1:28" s="18" customFormat="1" ht="15.75">
      <c r="A69" s="221" t="s">
        <v>152</v>
      </c>
      <c r="B69" s="265" t="s">
        <v>48</v>
      </c>
      <c r="C69" s="266" t="s">
        <v>28</v>
      </c>
      <c r="D69" s="244">
        <v>45</v>
      </c>
      <c r="E69" s="696">
        <f t="shared" si="0"/>
        <v>51</v>
      </c>
      <c r="F69" s="250"/>
      <c r="G69" s="243"/>
      <c r="H69" s="309"/>
      <c r="I69" s="741">
        <f>'декаб.'!H69+'нояб.'!H69+'октяб.'!H69+'сен.'!H69+'авг.'!H69+июль!H69+июнь!H69+май!H69+апр!H69+март!H69+'февр.'!H69+янв!H69</f>
        <v>51</v>
      </c>
      <c r="J69" s="243">
        <f>'декаб.'!I69+'нояб.'!I69+'октяб.'!I69+'сен.'!I69+'авг.'!I69+июль!I69+июнь!I69+май!I69+апр!I69+март!I69+'февр.'!I69+янв!I69</f>
        <v>0</v>
      </c>
      <c r="K69" s="309">
        <f>'декаб.'!J69+'нояб.'!J69+'октяб.'!J69+'сен.'!J69+'авг.'!J69+июль!J69+июнь!J69+май!J69+апр!J69+март!J69+'февр.'!J69+янв!J69</f>
        <v>51</v>
      </c>
      <c r="L69" s="243"/>
      <c r="M69" s="243"/>
      <c r="N69" s="243"/>
      <c r="O69" s="244"/>
      <c r="P69" s="243"/>
      <c r="Q69" s="243"/>
      <c r="R69" s="244"/>
      <c r="S69" s="243"/>
      <c r="T69" s="244"/>
      <c r="U69" s="243"/>
      <c r="V69" s="243"/>
      <c r="W69" s="243"/>
      <c r="X69" s="243"/>
      <c r="Y69" s="244"/>
      <c r="Z69" s="243"/>
      <c r="AA69" s="244"/>
      <c r="AB69" s="243"/>
    </row>
    <row r="70" spans="1:28" s="18" customFormat="1" ht="15.75">
      <c r="A70" s="221"/>
      <c r="B70" s="266"/>
      <c r="C70" s="266" t="s">
        <v>11</v>
      </c>
      <c r="D70" s="244">
        <v>178.904</v>
      </c>
      <c r="E70" s="696">
        <f t="shared" si="0"/>
        <v>207.23600000000002</v>
      </c>
      <c r="F70" s="250"/>
      <c r="G70" s="243"/>
      <c r="H70" s="309"/>
      <c r="I70" s="741">
        <f>'декаб.'!H70+'нояб.'!H70+'октяб.'!H70+'сен.'!H70+'авг.'!H70+июль!H70+июнь!H70+май!H70+апр!H70+март!H70+'февр.'!H70+янв!H70</f>
        <v>207.23600000000002</v>
      </c>
      <c r="J70" s="243">
        <f>'декаб.'!I70+'нояб.'!I70+'октяб.'!I70+'сен.'!I70+'авг.'!I70+июль!I70+июнь!I70+май!I70+апр!I70+март!I70+'февр.'!I70+янв!I70</f>
        <v>0</v>
      </c>
      <c r="K70" s="309">
        <f>'декаб.'!J70+'нояб.'!J70+'октяб.'!J70+'сен.'!J70+'авг.'!J70+июль!J70+июнь!J70+май!J70+апр!J70+март!J70+'февр.'!J70+янв!J70</f>
        <v>207.23600000000002</v>
      </c>
      <c r="L70" s="243"/>
      <c r="M70" s="243"/>
      <c r="N70" s="243"/>
      <c r="O70" s="244"/>
      <c r="P70" s="243"/>
      <c r="Q70" s="243"/>
      <c r="R70" s="244"/>
      <c r="S70" s="243"/>
      <c r="T70" s="244"/>
      <c r="U70" s="243"/>
      <c r="V70" s="243"/>
      <c r="W70" s="243"/>
      <c r="X70" s="243"/>
      <c r="Y70" s="244"/>
      <c r="Z70" s="243"/>
      <c r="AA70" s="244"/>
      <c r="AB70" s="243"/>
    </row>
    <row r="71" spans="1:28" s="18" customFormat="1" ht="15.75">
      <c r="A71" s="221" t="s">
        <v>179</v>
      </c>
      <c r="B71" s="265" t="s">
        <v>105</v>
      </c>
      <c r="C71" s="266" t="s">
        <v>28</v>
      </c>
      <c r="D71" s="244">
        <v>1559</v>
      </c>
      <c r="E71" s="696">
        <f t="shared" si="0"/>
        <v>1969</v>
      </c>
      <c r="F71" s="250"/>
      <c r="G71" s="243"/>
      <c r="H71" s="309"/>
      <c r="I71" s="741">
        <f>'декаб.'!H71+'нояб.'!H71+'октяб.'!H71+'сен.'!H71+'авг.'!H71+июль!H71+июнь!H71+май!H71+апр!H71+март!H71+'февр.'!H71+янв!H71</f>
        <v>1969</v>
      </c>
      <c r="J71" s="243">
        <f>'декаб.'!I71+'нояб.'!I71+'октяб.'!I71+'сен.'!I71+'авг.'!I71+июль!I71+июнь!I71+май!I71+апр!I71+март!I71+'февр.'!I71+янв!I71</f>
        <v>0</v>
      </c>
      <c r="K71" s="309">
        <f>'декаб.'!J71+'нояб.'!J71+'октяб.'!J71+'сен.'!J71+'авг.'!J71+июль!J71+июнь!J71+май!J71+апр!J71+март!J71+'февр.'!J71+янв!J71</f>
        <v>1969</v>
      </c>
      <c r="L71" s="243"/>
      <c r="M71" s="243"/>
      <c r="N71" s="243"/>
      <c r="O71" s="244"/>
      <c r="P71" s="243"/>
      <c r="Q71" s="243"/>
      <c r="R71" s="244"/>
      <c r="S71" s="243"/>
      <c r="T71" s="244"/>
      <c r="U71" s="243"/>
      <c r="V71" s="243"/>
      <c r="W71" s="243"/>
      <c r="X71" s="243"/>
      <c r="Y71" s="244"/>
      <c r="Z71" s="243"/>
      <c r="AA71" s="244"/>
      <c r="AB71" s="243"/>
    </row>
    <row r="72" spans="1:28" s="18" customFormat="1" ht="15.75">
      <c r="A72" s="221"/>
      <c r="B72" s="265" t="s">
        <v>115</v>
      </c>
      <c r="C72" s="266" t="s">
        <v>11</v>
      </c>
      <c r="D72" s="244">
        <v>1504.14</v>
      </c>
      <c r="E72" s="696">
        <f aca="true" t="shared" si="1" ref="E72:E83">F72+I72+O72+R72+T72+V72+Y72+AA72</f>
        <v>1687.9540000000002</v>
      </c>
      <c r="F72" s="250"/>
      <c r="G72" s="243"/>
      <c r="H72" s="309"/>
      <c r="I72" s="741">
        <f>'декаб.'!H72+'нояб.'!H72+'октяб.'!H72+'сен.'!H72+'авг.'!H72+июль!H72+июнь!H72+май!H72+апр!H72+март!H72+'февр.'!H72+янв!H72</f>
        <v>1687.9540000000002</v>
      </c>
      <c r="J72" s="243">
        <f>'декаб.'!I72+'нояб.'!I72+'октяб.'!I72+'сен.'!I72+'авг.'!I72+июль!I72+июнь!I72+май!I72+апр!I72+март!I72+'февр.'!I72+янв!I72</f>
        <v>0</v>
      </c>
      <c r="K72" s="309">
        <f>'декаб.'!J72+'нояб.'!J72+'октяб.'!J72+'сен.'!J72+'авг.'!J72+июль!J72+июнь!J72+май!J72+апр!J72+март!J72+'февр.'!J72+янв!J72</f>
        <v>1687.9540000000002</v>
      </c>
      <c r="L72" s="243"/>
      <c r="M72" s="243"/>
      <c r="N72" s="243"/>
      <c r="O72" s="244"/>
      <c r="P72" s="243"/>
      <c r="Q72" s="243"/>
      <c r="R72" s="244"/>
      <c r="S72" s="243"/>
      <c r="T72" s="244"/>
      <c r="U72" s="243"/>
      <c r="V72" s="243"/>
      <c r="W72" s="243"/>
      <c r="X72" s="243"/>
      <c r="Y72" s="244"/>
      <c r="Z72" s="243"/>
      <c r="AA72" s="244"/>
      <c r="AB72" s="243"/>
    </row>
    <row r="73" spans="1:28" ht="15.75">
      <c r="A73" s="229" t="s">
        <v>87</v>
      </c>
      <c r="B73" s="269" t="s">
        <v>85</v>
      </c>
      <c r="C73" s="229" t="s">
        <v>11</v>
      </c>
      <c r="D73" s="249">
        <v>1008.787</v>
      </c>
      <c r="E73" s="264">
        <f t="shared" si="1"/>
        <v>1173.58</v>
      </c>
      <c r="F73" s="252"/>
      <c r="G73" s="252"/>
      <c r="H73" s="317"/>
      <c r="I73" s="740">
        <f>'декаб.'!H73+'нояб.'!H73+'октяб.'!H73+'сен.'!H73+'авг.'!H73+июль!H73+июнь!H73+май!H73+апр!H73+март!H73+'февр.'!H73+янв!H73</f>
        <v>1173.58</v>
      </c>
      <c r="J73" s="695">
        <f>'декаб.'!I73+'нояб.'!I73+'октяб.'!I73+'сен.'!I73+'авг.'!I73+июль!I73+июнь!I73+май!I73+апр!I73+март!I73+'февр.'!I73+янв!I73</f>
        <v>0</v>
      </c>
      <c r="K73" s="904">
        <f>'декаб.'!J73+'нояб.'!J73+'октяб.'!J73+'сен.'!J73+'авг.'!J73+июль!J73+июнь!J73+май!J73+апр!J73+март!J73+'февр.'!J73+янв!J73</f>
        <v>1173.58</v>
      </c>
      <c r="L73" s="695"/>
      <c r="M73" s="695"/>
      <c r="N73" s="695"/>
      <c r="O73" s="252"/>
      <c r="P73" s="252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</row>
    <row r="74" spans="1:28" ht="15.75">
      <c r="A74" s="230">
        <v>21</v>
      </c>
      <c r="B74" s="270" t="s">
        <v>116</v>
      </c>
      <c r="C74" s="231" t="s">
        <v>17</v>
      </c>
      <c r="D74" s="248">
        <v>0.817</v>
      </c>
      <c r="E74" s="696">
        <f t="shared" si="1"/>
        <v>1.0050000000000001</v>
      </c>
      <c r="F74" s="271"/>
      <c r="G74" s="243"/>
      <c r="H74" s="309"/>
      <c r="I74" s="741">
        <f>'декаб.'!H74+'нояб.'!H74+'октяб.'!H74+'сен.'!H74+'авг.'!H74+июль!H74+июнь!H74+май!H74+апр!H74+март!H74+'февр.'!H74+янв!H74</f>
        <v>1.0050000000000001</v>
      </c>
      <c r="J74" s="243">
        <f>'декаб.'!I74+'нояб.'!I74+'октяб.'!I74+'сен.'!I74+'авг.'!I74+июль!I74+июнь!I74+май!I74+апр!I74+март!I74+'февр.'!I74+янв!I74</f>
        <v>0</v>
      </c>
      <c r="K74" s="309">
        <f>'декаб.'!J74+'нояб.'!J74+'октяб.'!J74+'сен.'!J74+'авг.'!J74+июль!J74+июнь!J74+май!J74+апр!J74+март!J74+'февр.'!J74+янв!J74</f>
        <v>1.0050000000000001</v>
      </c>
      <c r="L74" s="243"/>
      <c r="M74" s="243"/>
      <c r="N74" s="243"/>
      <c r="O74" s="244"/>
      <c r="P74" s="244"/>
      <c r="Q74" s="231"/>
      <c r="R74" s="244"/>
      <c r="S74" s="231"/>
      <c r="T74" s="244"/>
      <c r="U74" s="231"/>
      <c r="V74" s="231"/>
      <c r="W74" s="231"/>
      <c r="X74" s="231"/>
      <c r="Y74" s="244"/>
      <c r="Z74" s="231"/>
      <c r="AA74" s="244"/>
      <c r="AB74" s="231"/>
    </row>
    <row r="75" spans="1:28" ht="15.75">
      <c r="A75" s="231"/>
      <c r="B75" s="270" t="s">
        <v>117</v>
      </c>
      <c r="C75" s="231" t="s">
        <v>11</v>
      </c>
      <c r="D75" s="248">
        <v>134.4</v>
      </c>
      <c r="E75" s="696">
        <f t="shared" si="1"/>
        <v>228.764</v>
      </c>
      <c r="F75" s="251"/>
      <c r="G75" s="243"/>
      <c r="H75" s="309"/>
      <c r="I75" s="741">
        <f>'декаб.'!H75+'нояб.'!H75+'октяб.'!H75+'сен.'!H75+'авг.'!H75+июль!H75+июнь!H75+май!H75+апр!H75+март!H75+'февр.'!H75+янв!H75</f>
        <v>228.764</v>
      </c>
      <c r="J75" s="243">
        <f>'декаб.'!I75+'нояб.'!I75+'октяб.'!I75+'сен.'!I75+'авг.'!I75+июль!I75+июнь!I75+май!I75+апр!I75+март!I75+'февр.'!I75+янв!I75</f>
        <v>0</v>
      </c>
      <c r="K75" s="309">
        <f>'декаб.'!J75+'нояб.'!J75+'октяб.'!J75+'сен.'!J75+'авг.'!J75+июль!J75+июнь!J75+май!J75+апр!J75+март!J75+'февр.'!J75+янв!J75</f>
        <v>228.764</v>
      </c>
      <c r="L75" s="243"/>
      <c r="M75" s="243"/>
      <c r="N75" s="243"/>
      <c r="O75" s="244"/>
      <c r="P75" s="244"/>
      <c r="Q75" s="231"/>
      <c r="R75" s="244"/>
      <c r="S75" s="231"/>
      <c r="T75" s="244"/>
      <c r="U75" s="231"/>
      <c r="V75" s="231"/>
      <c r="W75" s="231"/>
      <c r="X75" s="231"/>
      <c r="Y75" s="244"/>
      <c r="Z75" s="231"/>
      <c r="AA75" s="244"/>
      <c r="AB75" s="231"/>
    </row>
    <row r="76" spans="1:28" ht="15.75">
      <c r="A76" s="230">
        <v>22</v>
      </c>
      <c r="B76" s="272" t="s">
        <v>118</v>
      </c>
      <c r="C76" s="231" t="s">
        <v>28</v>
      </c>
      <c r="D76" s="248">
        <v>1120</v>
      </c>
      <c r="E76" s="696">
        <f t="shared" si="1"/>
        <v>1059</v>
      </c>
      <c r="F76" s="271"/>
      <c r="G76" s="243"/>
      <c r="H76" s="309"/>
      <c r="I76" s="741">
        <f>'декаб.'!H76+'нояб.'!H76+'октяб.'!H76+'сен.'!H76+'авг.'!H76+июль!H76+июнь!H76+май!H76+апр!H76+март!H76+'февр.'!H76+янв!H76</f>
        <v>1059</v>
      </c>
      <c r="J76" s="243">
        <f>'декаб.'!I76+'нояб.'!I76+'октяб.'!I76+'сен.'!I76+'авг.'!I76+июль!I76+июнь!I76+май!I76+апр!I76+март!I76+'февр.'!I76+янв!I76</f>
        <v>0</v>
      </c>
      <c r="K76" s="309">
        <f>'декаб.'!J76+'нояб.'!J76+'октяб.'!J76+'сен.'!J76+'авг.'!J76+июль!J76+июнь!J76+май!J76+апр!J76+март!J76+'февр.'!J76+янв!J76</f>
        <v>1059</v>
      </c>
      <c r="L76" s="243"/>
      <c r="M76" s="243"/>
      <c r="N76" s="243"/>
      <c r="O76" s="244"/>
      <c r="P76" s="244"/>
      <c r="Q76" s="231"/>
      <c r="R76" s="244"/>
      <c r="S76" s="231"/>
      <c r="T76" s="244"/>
      <c r="U76" s="231"/>
      <c r="V76" s="231"/>
      <c r="W76" s="231"/>
      <c r="X76" s="231"/>
      <c r="Y76" s="244"/>
      <c r="Z76" s="231"/>
      <c r="AA76" s="244"/>
      <c r="AB76" s="231"/>
    </row>
    <row r="77" spans="1:28" ht="15.75">
      <c r="A77" s="231"/>
      <c r="B77" s="272" t="s">
        <v>106</v>
      </c>
      <c r="C77" s="231" t="s">
        <v>11</v>
      </c>
      <c r="D77" s="248">
        <v>578.48</v>
      </c>
      <c r="E77" s="696">
        <f t="shared" si="1"/>
        <v>604.6280000000002</v>
      </c>
      <c r="F77" s="251"/>
      <c r="G77" s="243"/>
      <c r="H77" s="309"/>
      <c r="I77" s="741">
        <f>'декаб.'!H77+'нояб.'!H77+'октяб.'!H77+'сен.'!H77+'авг.'!H77+июль!H77+июнь!H77+май!H77+апр!H77+март!H77+'февр.'!H77+янв!H77</f>
        <v>604.6280000000002</v>
      </c>
      <c r="J77" s="243">
        <f>'декаб.'!I77+'нояб.'!I77+'октяб.'!I77+'сен.'!I77+'авг.'!I77+июль!I77+июнь!I77+май!I77+апр!I77+март!I77+'февр.'!I77+янв!I77</f>
        <v>0</v>
      </c>
      <c r="K77" s="309">
        <f>'декаб.'!J77+'нояб.'!J77+'октяб.'!J77+'сен.'!J77+'авг.'!J77+июль!J77+июнь!J77+май!J77+апр!J77+март!J77+'февр.'!J77+янв!J77</f>
        <v>604.6280000000002</v>
      </c>
      <c r="L77" s="243"/>
      <c r="M77" s="243"/>
      <c r="N77" s="243"/>
      <c r="O77" s="244"/>
      <c r="P77" s="244"/>
      <c r="Q77" s="231"/>
      <c r="R77" s="244"/>
      <c r="S77" s="231"/>
      <c r="T77" s="244"/>
      <c r="U77" s="231"/>
      <c r="V77" s="231"/>
      <c r="W77" s="231"/>
      <c r="X77" s="231"/>
      <c r="Y77" s="244"/>
      <c r="Z77" s="231"/>
      <c r="AA77" s="244"/>
      <c r="AB77" s="231"/>
    </row>
    <row r="78" spans="1:28" ht="15.75">
      <c r="A78" s="226" t="s">
        <v>111</v>
      </c>
      <c r="B78" s="272" t="s">
        <v>59</v>
      </c>
      <c r="C78" s="231" t="s">
        <v>28</v>
      </c>
      <c r="D78" s="248">
        <v>283</v>
      </c>
      <c r="E78" s="696">
        <f t="shared" si="1"/>
        <v>289</v>
      </c>
      <c r="F78" s="271"/>
      <c r="G78" s="243"/>
      <c r="H78" s="309"/>
      <c r="I78" s="741">
        <f>'декаб.'!H78+'нояб.'!H78+'октяб.'!H78+'сен.'!H78+'авг.'!H78+июль!H78+июнь!H78+май!H78+апр!H78+март!H78+'февр.'!H78+янв!H78</f>
        <v>289</v>
      </c>
      <c r="J78" s="243">
        <f>'декаб.'!I78+'нояб.'!I78+'октяб.'!I78+'сен.'!I78+'авг.'!I78+июль!I78+июнь!I78+май!I78+апр!I78+март!I78+'февр.'!I78+янв!I78</f>
        <v>0</v>
      </c>
      <c r="K78" s="309">
        <f>'декаб.'!J78+'нояб.'!J78+'октяб.'!J78+'сен.'!J78+'авг.'!J78+июль!J78+июнь!J78+май!J78+апр!J78+март!J78+'февр.'!J78+янв!J78</f>
        <v>289</v>
      </c>
      <c r="L78" s="243"/>
      <c r="M78" s="243"/>
      <c r="N78" s="243"/>
      <c r="O78" s="244"/>
      <c r="P78" s="244"/>
      <c r="Q78" s="247"/>
      <c r="R78" s="244"/>
      <c r="S78" s="247"/>
      <c r="T78" s="244"/>
      <c r="U78" s="247"/>
      <c r="V78" s="247"/>
      <c r="W78" s="247"/>
      <c r="X78" s="247"/>
      <c r="Y78" s="244"/>
      <c r="Z78" s="247"/>
      <c r="AA78" s="244"/>
      <c r="AB78" s="247"/>
    </row>
    <row r="79" spans="1:28" ht="15.75">
      <c r="A79" s="226"/>
      <c r="B79" s="272"/>
      <c r="C79" s="231" t="s">
        <v>11</v>
      </c>
      <c r="D79" s="248">
        <v>295.907</v>
      </c>
      <c r="E79" s="696">
        <f t="shared" si="1"/>
        <v>340.188</v>
      </c>
      <c r="F79" s="271"/>
      <c r="G79" s="243"/>
      <c r="H79" s="309"/>
      <c r="I79" s="741">
        <f>'декаб.'!H79+'нояб.'!H79+'октяб.'!H79+'сен.'!H79+'авг.'!H79+июль!H79+июнь!H79+май!H79+апр!H79+март!H79+'февр.'!H79+янв!H79</f>
        <v>340.188</v>
      </c>
      <c r="J79" s="243">
        <f>'декаб.'!I79+'нояб.'!I79+'октяб.'!I79+'сен.'!I79+'авг.'!I79+июль!I79+июнь!I79+май!I79+апр!I79+март!I79+'февр.'!I79+янв!I79</f>
        <v>0</v>
      </c>
      <c r="K79" s="309">
        <f>'декаб.'!J79+'нояб.'!J79+'октяб.'!J79+'сен.'!J79+'авг.'!J79+июль!J79+июнь!J79+май!J79+апр!J79+март!J79+'февр.'!J79+янв!J79</f>
        <v>340.188</v>
      </c>
      <c r="L79" s="243"/>
      <c r="M79" s="243"/>
      <c r="N79" s="243"/>
      <c r="O79" s="244"/>
      <c r="P79" s="244"/>
      <c r="Q79" s="247"/>
      <c r="R79" s="244"/>
      <c r="S79" s="247"/>
      <c r="T79" s="244"/>
      <c r="U79" s="247"/>
      <c r="V79" s="247"/>
      <c r="W79" s="247"/>
      <c r="X79" s="247"/>
      <c r="Y79" s="244"/>
      <c r="Z79" s="247"/>
      <c r="AA79" s="244"/>
      <c r="AB79" s="247"/>
    </row>
    <row r="80" spans="1:28" ht="30" customHeight="1">
      <c r="A80" s="232" t="s">
        <v>89</v>
      </c>
      <c r="B80" s="273" t="s">
        <v>88</v>
      </c>
      <c r="C80" s="232" t="s">
        <v>11</v>
      </c>
      <c r="D80" s="256">
        <v>3938.435</v>
      </c>
      <c r="E80" s="264">
        <f t="shared" si="1"/>
        <v>175.224</v>
      </c>
      <c r="F80" s="256"/>
      <c r="G80" s="256"/>
      <c r="H80" s="320"/>
      <c r="I80" s="740">
        <f>'декаб.'!H80+'нояб.'!H80+'октяб.'!H80+'сен.'!H80+'авг.'!H80+июль!H80+июнь!H80+май!H80+апр!H80+март!H80+'февр.'!H80+янв!H80</f>
        <v>175.224</v>
      </c>
      <c r="J80" s="695">
        <f>'декаб.'!I80+'нояб.'!I80+'октяб.'!I80+'сен.'!I80+'авг.'!I80+июль!I80+июнь!I80+май!I80+апр!I80+март!I80+'февр.'!I80+янв!I80</f>
        <v>0</v>
      </c>
      <c r="K80" s="904">
        <f>'декаб.'!J80+'нояб.'!J80+'октяб.'!J80+'сен.'!J80+'авг.'!J80+июль!J80+июнь!J80+май!J80+апр!J80+март!J80+'февр.'!J80+янв!J80</f>
        <v>175.224</v>
      </c>
      <c r="L80" s="695"/>
      <c r="M80" s="695"/>
      <c r="N80" s="695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</row>
    <row r="81" spans="1:28" ht="15.75">
      <c r="A81" s="226" t="s">
        <v>47</v>
      </c>
      <c r="B81" s="265" t="s">
        <v>160</v>
      </c>
      <c r="C81" s="231" t="s">
        <v>11</v>
      </c>
      <c r="D81" s="248"/>
      <c r="E81" s="696">
        <f t="shared" si="1"/>
        <v>175.224</v>
      </c>
      <c r="F81" s="248"/>
      <c r="G81" s="243"/>
      <c r="H81" s="309"/>
      <c r="I81" s="741">
        <f>'декаб.'!H81+'нояб.'!H81+'октяб.'!H81+'сен.'!H81+'авг.'!H81+июль!H81+июнь!H81+май!H81+апр!H81+март!H81+'февр.'!H81+янв!H81</f>
        <v>175.224</v>
      </c>
      <c r="J81" s="243">
        <f>'декаб.'!I81+'нояб.'!I81+'октяб.'!I81+'сен.'!I81+'авг.'!I81+июль!I81+июнь!I81+май!I81+апр!I81+март!I81+'февр.'!I81+янв!I81</f>
        <v>0</v>
      </c>
      <c r="K81" s="309">
        <f>'декаб.'!J81+'нояб.'!J81+'октяб.'!J81+'сен.'!J81+'авг.'!J81+июль!J81+июнь!J81+май!J81+апр!J81+март!J81+'февр.'!J81+янв!J81</f>
        <v>175.224</v>
      </c>
      <c r="L81" s="243"/>
      <c r="M81" s="243"/>
      <c r="N81" s="243"/>
      <c r="O81" s="248"/>
      <c r="P81" s="248"/>
      <c r="Q81" s="247"/>
      <c r="R81" s="248"/>
      <c r="S81" s="247"/>
      <c r="T81" s="248"/>
      <c r="U81" s="247"/>
      <c r="V81" s="247"/>
      <c r="W81" s="247"/>
      <c r="X81" s="247"/>
      <c r="Y81" s="248"/>
      <c r="Z81" s="247"/>
      <c r="AA81" s="248"/>
      <c r="AB81" s="247"/>
    </row>
    <row r="82" spans="1:28" ht="15.75">
      <c r="A82" s="226" t="s">
        <v>153</v>
      </c>
      <c r="B82" s="265" t="s">
        <v>161</v>
      </c>
      <c r="C82" s="231" t="s">
        <v>11</v>
      </c>
      <c r="D82" s="248">
        <v>110</v>
      </c>
      <c r="E82" s="696">
        <f t="shared" si="1"/>
        <v>0</v>
      </c>
      <c r="F82" s="248"/>
      <c r="G82" s="243"/>
      <c r="H82" s="309"/>
      <c r="I82" s="741">
        <f>'декаб.'!H82+'нояб.'!H82+'октяб.'!H82+'сен.'!H82+'авг.'!H82+июль!H82+июнь!H82+май!H82+апр!H82+март!H82+'февр.'!H82+янв!H82</f>
        <v>0</v>
      </c>
      <c r="J82" s="243">
        <f>'декаб.'!I82+'нояб.'!I82+'октяб.'!I82+'сен.'!I82+'авг.'!I82+июль!I82+июнь!I82+май!I82+апр!I82+март!I82+'февр.'!I82+янв!I82</f>
        <v>0</v>
      </c>
      <c r="K82" s="309">
        <f>'декаб.'!J82+'нояб.'!J82+'октяб.'!J82+'сен.'!J82+'авг.'!J82+июль!J82+июнь!J82+май!J82+апр!J82+март!J82+'февр.'!J82+янв!J82</f>
        <v>0</v>
      </c>
      <c r="L82" s="243"/>
      <c r="M82" s="243"/>
      <c r="N82" s="243"/>
      <c r="O82" s="248"/>
      <c r="P82" s="248"/>
      <c r="Q82" s="247"/>
      <c r="R82" s="248"/>
      <c r="S82" s="247"/>
      <c r="T82" s="248"/>
      <c r="U82" s="247"/>
      <c r="V82" s="247"/>
      <c r="W82" s="247"/>
      <c r="X82" s="247"/>
      <c r="Y82" s="248"/>
      <c r="Z82" s="247"/>
      <c r="AA82" s="248"/>
      <c r="AB82" s="247"/>
    </row>
    <row r="83" spans="1:28" ht="15.75">
      <c r="A83" s="226" t="s">
        <v>180</v>
      </c>
      <c r="B83" s="265" t="s">
        <v>121</v>
      </c>
      <c r="C83" s="231" t="s">
        <v>11</v>
      </c>
      <c r="D83" s="248">
        <v>3828.435</v>
      </c>
      <c r="E83" s="696">
        <f t="shared" si="1"/>
        <v>1275.0530000000003</v>
      </c>
      <c r="F83" s="248"/>
      <c r="G83" s="243"/>
      <c r="H83" s="309"/>
      <c r="I83" s="741">
        <f>'декаб.'!H83+'нояб.'!H83+'октяб.'!H83+'сен.'!H83+'авг.'!H83+июль!H83+июнь!H83+май!H83+апр!H83+март!H83+'февр.'!H83+янв!H83</f>
        <v>1275.0530000000003</v>
      </c>
      <c r="J83" s="243">
        <f>'декаб.'!I83+'нояб.'!I83+'октяб.'!I83+'сен.'!I83+'авг.'!I83+июль!I83+июнь!I83+май!I83+апр!I83+март!I83+'февр.'!I83+янв!I83</f>
        <v>366.423</v>
      </c>
      <c r="K83" s="309">
        <f>'декаб.'!J83+'нояб.'!J83+'октяб.'!J83+'сен.'!J83+'авг.'!J83+июль!J83+июнь!J83+май!J83+апр!J83+март!J83+'февр.'!J83+янв!J83</f>
        <v>908.63</v>
      </c>
      <c r="L83" s="243"/>
      <c r="M83" s="243"/>
      <c r="N83" s="243"/>
      <c r="O83" s="248"/>
      <c r="P83" s="248"/>
      <c r="Q83" s="247"/>
      <c r="R83" s="248"/>
      <c r="S83" s="247"/>
      <c r="T83" s="248"/>
      <c r="U83" s="247"/>
      <c r="V83" s="247"/>
      <c r="W83" s="247"/>
      <c r="X83" s="247"/>
      <c r="Y83" s="248"/>
      <c r="Z83" s="247"/>
      <c r="AA83" s="248"/>
      <c r="AB83" s="247"/>
    </row>
    <row r="84" spans="1:28" ht="16.5" thickBot="1">
      <c r="A84" s="274"/>
      <c r="B84" s="269" t="s">
        <v>90</v>
      </c>
      <c r="C84" s="229" t="s">
        <v>11</v>
      </c>
      <c r="D84" s="756">
        <v>13473.077</v>
      </c>
      <c r="E84" s="784">
        <f>'декаб.'!D84+'нояб.'!D84+'октяб.'!D84+'сен.'!D84+'авг.'!D84+июль!D84+июнь!D84+май!D84+апр!D84+март!D84+'февр.'!D84+янв!D84</f>
        <v>13489.689000000002</v>
      </c>
      <c r="F84" s="252"/>
      <c r="G84" s="252"/>
      <c r="H84" s="317"/>
      <c r="I84" s="742">
        <f>'декаб.'!H84+'нояб.'!H84+'октяб.'!H84+'сен.'!H84+'авг.'!H84+июль!H84+июнь!H84+май!H84+апр!H84+март!H84+'февр.'!H84+янв!H84</f>
        <v>13489.689000000002</v>
      </c>
      <c r="J84" s="1160">
        <f>'декаб.'!I84+'нояб.'!I84+'октяб.'!I84+'сен.'!I84+'авг.'!I84+июль!I84+июнь!I84+май!I84+апр!I84+март!I84+'февр.'!I84+янв!I84</f>
        <v>7073.919999999999</v>
      </c>
      <c r="K84" s="905">
        <f>'декаб.'!J84+'нояб.'!J84+'октяб.'!J84+'сен.'!J84+'авг.'!J84+июль!J84+июнь!J84+май!J84+апр!J84+март!J84+'февр.'!J84+янв!J84</f>
        <v>6431.968</v>
      </c>
      <c r="L84" s="695">
        <f>'декаб.'!K84+'нояб.'!K84+'октяб.'!K84+'сен.'!K84+'авг.'!K84+июль!K84+июнь!K84+май!K84+апр!K84+март!K84+'февр.'!K84+янв!K84</f>
        <v>-16.199</v>
      </c>
      <c r="M84" s="695">
        <f>'декаб.'!L84+'нояб.'!L84+'октяб.'!L84+'сен.'!L84+'авг.'!L84+июль!L84+июнь!L84+май!L84+апр!L84+март!L84+'февр.'!L84+янв!L84</f>
        <v>0</v>
      </c>
      <c r="N84" s="695">
        <f>'декаб.'!M84+'нояб.'!M84+'октяб.'!M84+'сен.'!M84+'авг.'!M84+июль!M84+июнь!M84+май!M84+апр!M84+март!M84+'февр.'!M84+янв!M84</f>
        <v>-16.199</v>
      </c>
      <c r="O84" s="252"/>
      <c r="P84" s="252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</row>
    <row r="85" spans="1:27" s="71" customFormat="1" ht="15.75">
      <c r="A85" s="126"/>
      <c r="B85" s="127"/>
      <c r="D85" s="139"/>
      <c r="E85" s="128"/>
      <c r="F85" s="128"/>
      <c r="O85" s="128"/>
      <c r="P85" s="128"/>
      <c r="R85" s="128"/>
      <c r="T85" s="128"/>
      <c r="Y85" s="128"/>
      <c r="AA85" s="128"/>
    </row>
    <row r="86" spans="1:27" s="71" customFormat="1" ht="15.75">
      <c r="A86" s="126"/>
      <c r="B86" s="127"/>
      <c r="D86" s="139"/>
      <c r="E86" s="128"/>
      <c r="F86" s="128"/>
      <c r="O86" s="128"/>
      <c r="P86" s="128"/>
      <c r="R86" s="128"/>
      <c r="T86" s="128"/>
      <c r="Y86" s="128"/>
      <c r="AA86" s="128"/>
    </row>
    <row r="87" spans="1:27" s="71" customFormat="1" ht="15.75">
      <c r="A87" s="126"/>
      <c r="B87" s="127"/>
      <c r="D87" s="139"/>
      <c r="E87" s="128"/>
      <c r="F87" s="128"/>
      <c r="O87" s="128"/>
      <c r="P87" s="128"/>
      <c r="R87" s="128"/>
      <c r="T87" s="128"/>
      <c r="Y87" s="128"/>
      <c r="AA87" s="128"/>
    </row>
    <row r="88" spans="1:28" s="71" customFormat="1" ht="15.75">
      <c r="A88" s="284"/>
      <c r="B88" s="285"/>
      <c r="C88" s="54"/>
      <c r="D88" s="82"/>
      <c r="E88" s="286"/>
      <c r="F88" s="286"/>
      <c r="G88" s="54"/>
      <c r="H88" s="54"/>
      <c r="I88" s="54"/>
      <c r="J88" s="54"/>
      <c r="K88" s="54"/>
      <c r="L88" s="54"/>
      <c r="M88" s="54"/>
      <c r="N88" s="54"/>
      <c r="O88" s="286"/>
      <c r="P88" s="286"/>
      <c r="Q88" s="54"/>
      <c r="R88" s="286"/>
      <c r="S88" s="54"/>
      <c r="T88" s="286"/>
      <c r="U88" s="54"/>
      <c r="V88" s="54"/>
      <c r="W88" s="54"/>
      <c r="X88" s="54"/>
      <c r="Y88" s="286"/>
      <c r="Z88" s="54"/>
      <c r="AA88" s="286"/>
      <c r="AB88" s="54"/>
    </row>
    <row r="89" spans="1:28" ht="15.75">
      <c r="A89" s="281" t="s">
        <v>70</v>
      </c>
      <c r="B89" s="282" t="s">
        <v>112</v>
      </c>
      <c r="C89" s="283" t="s">
        <v>28</v>
      </c>
      <c r="D89" s="305"/>
      <c r="E89" s="243">
        <f>'декаб.'!D89+'нояб.'!D89+'октяб.'!D89+'сен.'!D89+'авг.'!D89+июль!D89+июнь!D89+май!D89+апр!D89+март!D89+'февр.'!D89+янв!D89</f>
        <v>0</v>
      </c>
      <c r="F89" s="243"/>
      <c r="G89" s="243"/>
      <c r="H89" s="243"/>
      <c r="I89" s="243">
        <f>'декаб.'!H89+'нояб.'!H89+'октяб.'!H89+'сен.'!H89+'авг.'!H89+июль!H89+июнь!H89+май!H89+апр!H89+март!H89+'февр.'!H89+янв!H89</f>
        <v>0</v>
      </c>
      <c r="J89" s="243">
        <f>'декаб.'!I89+'нояб.'!I89+'октяб.'!I89+'сен.'!I89+'авг.'!I89+июль!I89+июнь!I89+май!I89+апр!I89+март!I89+'февр.'!I89+янв!I89</f>
        <v>0</v>
      </c>
      <c r="K89" s="243">
        <f>'декаб.'!J89+'нояб.'!J89+'октяб.'!J89+'сен.'!J89+'авг.'!J89+июль!J89+июнь!J89+май!J89+апр!J89+март!J89+'февр.'!J89+янв!J89</f>
        <v>0</v>
      </c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</row>
    <row r="90" spans="1:28" ht="15.75">
      <c r="A90" s="275"/>
      <c r="B90" s="270" t="s">
        <v>55</v>
      </c>
      <c r="C90" s="231" t="s">
        <v>11</v>
      </c>
      <c r="D90" s="248"/>
      <c r="E90" s="243">
        <f>'декаб.'!D90+'нояб.'!D90+'октяб.'!D90+'сен.'!D90+'авг.'!D90+июль!D90+июнь!D90+май!D90+апр!D90+март!D90+'февр.'!D90+янв!D90</f>
        <v>0</v>
      </c>
      <c r="F90" s="243"/>
      <c r="G90" s="243"/>
      <c r="H90" s="243"/>
      <c r="I90" s="243">
        <f>'декаб.'!H90+'нояб.'!H90+'октяб.'!H90+'сен.'!H90+'авг.'!H90+июль!H90+июнь!H90+май!H90+апр!H90+март!H90+'февр.'!H90+янв!H90</f>
        <v>0</v>
      </c>
      <c r="J90" s="243">
        <f>'декаб.'!I90+'нояб.'!I90+'октяб.'!I90+'сен.'!I90+'авг.'!I90+июль!I90+июнь!I90+май!I90+апр!I90+март!I90+'февр.'!I90+янв!I90</f>
        <v>0</v>
      </c>
      <c r="K90" s="243">
        <f>'декаб.'!J90+'нояб.'!J90+'октяб.'!J90+'сен.'!J90+'авг.'!J90+июль!J90+июнь!J90+май!J90+апр!J90+март!J90+'февр.'!J90+янв!J90</f>
        <v>0</v>
      </c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</row>
    <row r="91" spans="1:28" ht="15.75">
      <c r="A91" s="226" t="s">
        <v>16</v>
      </c>
      <c r="B91" s="270" t="s">
        <v>49</v>
      </c>
      <c r="C91" s="231" t="s">
        <v>28</v>
      </c>
      <c r="D91" s="248"/>
      <c r="E91" s="243">
        <f>'декаб.'!D91+'нояб.'!D91+'октяб.'!D91+'сен.'!D91+'авг.'!D91+июль!D91+июнь!D91+май!D91+апр!D91+март!D91+'февр.'!D91+янв!D91</f>
        <v>0</v>
      </c>
      <c r="F91" s="243"/>
      <c r="G91" s="243"/>
      <c r="H91" s="243"/>
      <c r="I91" s="243">
        <f>'декаб.'!H91+'нояб.'!H91+'октяб.'!H91+'сен.'!H91+'авг.'!H91+июль!H91+июнь!H91+май!H91+апр!H91+март!H91+'февр.'!H91+янв!H91</f>
        <v>0</v>
      </c>
      <c r="J91" s="243">
        <f>'декаб.'!I91+'нояб.'!I91+'октяб.'!I91+'сен.'!I91+'авг.'!I91+июль!I91+июнь!I91+май!I91+апр!I91+март!I91+'февр.'!I91+янв!I91</f>
        <v>0</v>
      </c>
      <c r="K91" s="243">
        <f>'декаб.'!J91+'нояб.'!J91+'октяб.'!J91+'сен.'!J91+'авг.'!J91+июль!J91+июнь!J91+май!J91+апр!J91+март!J91+'февр.'!J91+янв!J91</f>
        <v>0</v>
      </c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</row>
    <row r="92" spans="1:28" ht="15.75">
      <c r="A92" s="226"/>
      <c r="B92" s="231"/>
      <c r="C92" s="231" t="s">
        <v>11</v>
      </c>
      <c r="D92" s="248"/>
      <c r="E92" s="243">
        <f>'декаб.'!D92+'нояб.'!D92+'октяб.'!D92+'сен.'!D92+'авг.'!D92+июль!D92+июнь!D92+май!D92+апр!D92+март!D92+'февр.'!D92+янв!D92</f>
        <v>0</v>
      </c>
      <c r="F92" s="243"/>
      <c r="G92" s="243"/>
      <c r="H92" s="243"/>
      <c r="I92" s="243">
        <f>'декаб.'!H92+'нояб.'!H92+'октяб.'!H92+'сен.'!H92+'авг.'!H92+июль!H92+июнь!H92+май!H92+апр!H92+март!H92+'февр.'!H92+янв!H92</f>
        <v>0</v>
      </c>
      <c r="J92" s="243">
        <f>'декаб.'!I92+'нояб.'!I92+'октяб.'!I92+'сен.'!I92+'авг.'!I92+июль!I92+июнь!I92+май!I92+апр!I92+март!I92+'февр.'!I92+янв!I92</f>
        <v>0</v>
      </c>
      <c r="K92" s="243">
        <f>'декаб.'!J92+'нояб.'!J92+'октяб.'!J92+'сен.'!J92+'авг.'!J92+июль!J92+июнь!J92+май!J92+апр!J92+март!J92+'февр.'!J92+янв!J92</f>
        <v>0</v>
      </c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</row>
    <row r="93" spans="1:28" ht="15.75">
      <c r="A93" s="226" t="s">
        <v>18</v>
      </c>
      <c r="B93" s="270" t="s">
        <v>119</v>
      </c>
      <c r="C93" s="231" t="s">
        <v>28</v>
      </c>
      <c r="D93" s="248"/>
      <c r="E93" s="243">
        <f>'декаб.'!D93+'нояб.'!D93+'октяб.'!D93+'сен.'!D93+'авг.'!D93+июль!D93+июнь!D93+май!D93+апр!D93+март!D93+'февр.'!D93+янв!D93</f>
        <v>0</v>
      </c>
      <c r="F93" s="243"/>
      <c r="G93" s="243"/>
      <c r="H93" s="243"/>
      <c r="I93" s="243">
        <f>'декаб.'!H93+'нояб.'!H93+'октяб.'!H93+'сен.'!H93+'авг.'!H93+июль!H93+июнь!H93+май!H93+апр!H93+март!H93+'февр.'!H93+янв!H93</f>
        <v>0</v>
      </c>
      <c r="J93" s="243">
        <f>'декаб.'!I93+'нояб.'!I93+'октяб.'!I93+'сен.'!I93+'авг.'!I93+июль!I93+июнь!I93+май!I93+апр!I93+март!I93+'февр.'!I93+янв!I93</f>
        <v>0</v>
      </c>
      <c r="K93" s="243">
        <f>'декаб.'!J93+'нояб.'!J93+'октяб.'!J93+'сен.'!J93+'авг.'!J93+июль!J93+июнь!J93+май!J93+апр!J93+март!J93+'февр.'!J93+янв!J93</f>
        <v>0</v>
      </c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</row>
    <row r="94" spans="1:28" ht="15.75">
      <c r="A94" s="226"/>
      <c r="B94" s="231"/>
      <c r="C94" s="231" t="s">
        <v>11</v>
      </c>
      <c r="D94" s="248"/>
      <c r="E94" s="243">
        <f>'декаб.'!D94+'нояб.'!D94+'октяб.'!D94+'сен.'!D94+'авг.'!D94+июль!D94+июнь!D94+май!D94+апр!D94+март!D94+'февр.'!D94+янв!D94</f>
        <v>0</v>
      </c>
      <c r="F94" s="243"/>
      <c r="G94" s="243"/>
      <c r="H94" s="243"/>
      <c r="I94" s="243">
        <f>'декаб.'!H94+'нояб.'!H94+'октяб.'!H94+'сен.'!H94+'авг.'!H94+июль!H94+июнь!H94+май!H94+апр!H94+март!H94+'февр.'!H94+янв!H94</f>
        <v>0</v>
      </c>
      <c r="J94" s="243">
        <f>'декаб.'!I94+'нояб.'!I94+'октяб.'!I94+'сен.'!I94+'авг.'!I94+июль!I94+июнь!I94+май!I94+апр!I94+март!I94+'февр.'!I94+янв!I94</f>
        <v>0</v>
      </c>
      <c r="K94" s="243">
        <f>'декаб.'!J94+'нояб.'!J94+'октяб.'!J94+'сен.'!J94+'авг.'!J94+июль!J94+июнь!J94+май!J94+апр!J94+март!J94+'февр.'!J94+янв!J94</f>
        <v>0</v>
      </c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</row>
    <row r="95" spans="1:28" ht="15.75">
      <c r="A95" s="226" t="s">
        <v>56</v>
      </c>
      <c r="B95" s="270" t="s">
        <v>38</v>
      </c>
      <c r="C95" s="231" t="s">
        <v>9</v>
      </c>
      <c r="D95" s="248"/>
      <c r="E95" s="243">
        <f>'декаб.'!D95+'нояб.'!D95+'октяб.'!D95+'сен.'!D95+'авг.'!D95+июль!D95+июнь!D95+май!D95+апр!D95+март!D95+'февр.'!D95+янв!D95</f>
        <v>0</v>
      </c>
      <c r="F95" s="243"/>
      <c r="G95" s="243"/>
      <c r="H95" s="243"/>
      <c r="I95" s="243">
        <f>'декаб.'!H95+'нояб.'!H95+'октяб.'!H95+'сен.'!H95+'авг.'!H95+июль!H95+июнь!H95+май!H95+апр!H95+март!H95+'февр.'!H95+янв!H95</f>
        <v>0</v>
      </c>
      <c r="J95" s="243">
        <f>'декаб.'!I95+'нояб.'!I95+'октяб.'!I95+'сен.'!I95+'авг.'!I95+июль!I95+июнь!I95+май!I95+апр!I95+март!I95+'февр.'!I95+янв!I95</f>
        <v>0</v>
      </c>
      <c r="K95" s="243">
        <f>'декаб.'!J95+'нояб.'!J95+'октяб.'!J95+'сен.'!J95+'авг.'!J95+июль!J95+июнь!J95+май!J95+апр!J95+март!J95+'февр.'!J95+янв!J95</f>
        <v>0</v>
      </c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</row>
    <row r="96" spans="1:28" ht="15.75">
      <c r="A96" s="226"/>
      <c r="B96" s="270" t="s">
        <v>68</v>
      </c>
      <c r="C96" s="231" t="s">
        <v>11</v>
      </c>
      <c r="D96" s="248"/>
      <c r="E96" s="243">
        <f>'декаб.'!D96+'нояб.'!D96+'октяб.'!D96+'сен.'!D96+'авг.'!D96+июль!D96+июнь!D96+май!D96+апр!D96+март!D96+'февр.'!D96+янв!D96</f>
        <v>0</v>
      </c>
      <c r="F96" s="243"/>
      <c r="G96" s="243"/>
      <c r="H96" s="243"/>
      <c r="I96" s="243">
        <f>'декаб.'!H96+'нояб.'!H96+'октяб.'!H96+'сен.'!H96+'авг.'!H96+июль!H96+июнь!H96+май!H96+апр!H96+март!H96+'февр.'!H96+янв!H96</f>
        <v>0</v>
      </c>
      <c r="J96" s="243">
        <f>'декаб.'!I96+'нояб.'!I96+'октяб.'!I96+'сен.'!I96+'авг.'!I96+июль!I96+июнь!I96+май!I96+апр!I96+март!I96+'февр.'!I96+янв!I96</f>
        <v>0</v>
      </c>
      <c r="K96" s="243">
        <f>'декаб.'!J96+'нояб.'!J96+'октяб.'!J96+'сен.'!J96+'авг.'!J96+июль!J96+июнь!J96+май!J96+апр!J96+март!J96+'февр.'!J96+янв!J96</f>
        <v>0</v>
      </c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</row>
    <row r="97" spans="1:28" ht="15.75">
      <c r="A97" s="226" t="s">
        <v>24</v>
      </c>
      <c r="B97" s="270" t="s">
        <v>113</v>
      </c>
      <c r="C97" s="231" t="s">
        <v>28</v>
      </c>
      <c r="D97" s="248"/>
      <c r="E97" s="243">
        <f>'декаб.'!D97+'нояб.'!D97+'октяб.'!D97+'сен.'!D97+'авг.'!D97+июль!D97+июнь!D97+май!D97+апр!D97+март!D97+'февр.'!D97+янв!D97</f>
        <v>0</v>
      </c>
      <c r="F97" s="243"/>
      <c r="G97" s="243"/>
      <c r="H97" s="243"/>
      <c r="I97" s="243">
        <f>'декаб.'!H97+'нояб.'!H97+'октяб.'!H97+'сен.'!H97+'авг.'!H97+июль!H97+июнь!H97+май!H97+апр!H97+март!H97+'февр.'!H97+янв!H97</f>
        <v>0</v>
      </c>
      <c r="J97" s="243">
        <f>'декаб.'!I97+'нояб.'!I97+'октяб.'!I97+'сен.'!I97+'авг.'!I97+июль!I97+июнь!I97+май!I97+апр!I97+март!I97+'февр.'!I97+янв!I97</f>
        <v>0</v>
      </c>
      <c r="K97" s="243">
        <f>'декаб.'!J97+'нояб.'!J97+'октяб.'!J97+'сен.'!J97+'авг.'!J97+июль!J97+июнь!J97+май!J97+апр!J97+март!J97+'февр.'!J97+янв!J97</f>
        <v>0</v>
      </c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</row>
    <row r="98" spans="1:28" ht="15.75">
      <c r="A98" s="226"/>
      <c r="B98" s="270"/>
      <c r="C98" s="231" t="s">
        <v>11</v>
      </c>
      <c r="D98" s="248"/>
      <c r="E98" s="243">
        <f>'декаб.'!D98+'нояб.'!D98+'октяб.'!D98+'сен.'!D98+'авг.'!D98+июль!D98+июнь!D98+май!D98+апр!D98+март!D98+'февр.'!D98+янв!D98</f>
        <v>0</v>
      </c>
      <c r="F98" s="243"/>
      <c r="G98" s="243"/>
      <c r="H98" s="243"/>
      <c r="I98" s="243">
        <f>'декаб.'!H98+'нояб.'!H98+'октяб.'!H98+'сен.'!H98+'авг.'!H98+июль!H98+июнь!H98+май!H98+апр!H98+март!H98+'февр.'!H98+янв!H98</f>
        <v>0</v>
      </c>
      <c r="J98" s="243">
        <f>'декаб.'!I98+'нояб.'!I98+'октяб.'!I98+'сен.'!I98+'авг.'!I98+июль!I98+июнь!I98+май!I98+апр!I98+март!I98+'февр.'!I98+янв!I98</f>
        <v>0</v>
      </c>
      <c r="K98" s="243">
        <f>'декаб.'!J98+'нояб.'!J98+'октяб.'!J98+'сен.'!J98+'авг.'!J98+июль!J98+июнь!J98+май!J98+апр!J98+март!J98+'февр.'!J98+янв!J98</f>
        <v>0</v>
      </c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</row>
    <row r="99" spans="1:28" ht="15.75">
      <c r="A99" s="226" t="s">
        <v>25</v>
      </c>
      <c r="B99" s="270" t="s">
        <v>120</v>
      </c>
      <c r="C99" s="231" t="s">
        <v>17</v>
      </c>
      <c r="D99" s="248"/>
      <c r="E99" s="243">
        <f>'декаб.'!D99+'нояб.'!D99+'октяб.'!D99+'сен.'!D99+'авг.'!D99+июль!D99+июнь!D99+май!D99+апр!D99+март!D99+'февр.'!D99+янв!D99</f>
        <v>0</v>
      </c>
      <c r="F99" s="243"/>
      <c r="G99" s="243"/>
      <c r="H99" s="243"/>
      <c r="I99" s="243">
        <f>'декаб.'!H99+'нояб.'!H99+'октяб.'!H99+'сен.'!H99+'авг.'!H99+июль!H99+июнь!H99+май!H99+апр!H99+март!H99+'февр.'!H99+янв!H99</f>
        <v>0</v>
      </c>
      <c r="J99" s="243">
        <f>'декаб.'!I99+'нояб.'!I99+'октяб.'!I99+'сен.'!I99+'авг.'!I99+июль!I99+июнь!I99+май!I99+апр!I99+март!I99+'февр.'!I99+янв!I99</f>
        <v>0</v>
      </c>
      <c r="K99" s="243">
        <f>'декаб.'!J99+'нояб.'!J99+'октяб.'!J99+'сен.'!J99+'авг.'!J99+июль!J99+июнь!J99+май!J99+апр!J99+март!J99+'февр.'!J99+янв!J99</f>
        <v>0</v>
      </c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</row>
    <row r="100" spans="1:28" ht="15.75">
      <c r="A100" s="226"/>
      <c r="B100" s="270"/>
      <c r="C100" s="231" t="s">
        <v>40</v>
      </c>
      <c r="D100" s="248"/>
      <c r="E100" s="243">
        <f>'декаб.'!D100+'нояб.'!D100+'октяб.'!D100+'сен.'!D100+'авг.'!D100+июль!D100+июнь!D100+май!D100+апр!D100+март!D100+'февр.'!D100+янв!D100</f>
        <v>0</v>
      </c>
      <c r="F100" s="243"/>
      <c r="G100" s="243"/>
      <c r="H100" s="243"/>
      <c r="I100" s="243">
        <f>'декаб.'!H100+'нояб.'!H100+'октяб.'!H100+'сен.'!H100+'авг.'!H100+июль!H100+июнь!H100+май!H100+апр!H100+март!H100+'февр.'!H100+янв!H100</f>
        <v>0</v>
      </c>
      <c r="J100" s="243">
        <f>'декаб.'!I100+'нояб.'!I100+'октяб.'!I100+'сен.'!I100+'авг.'!I100+июль!I100+июнь!I100+май!I100+апр!I100+март!I100+'февр.'!I100+янв!I100</f>
        <v>0</v>
      </c>
      <c r="K100" s="243">
        <f>'декаб.'!J100+'нояб.'!J100+'октяб.'!J100+'сен.'!J100+'авг.'!J100+июль!J100+июнь!J100+май!J100+апр!J100+март!J100+'февр.'!J100+янв!J100</f>
        <v>0</v>
      </c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</row>
    <row r="101" spans="1:28" ht="15.75">
      <c r="A101" s="230">
        <v>7</v>
      </c>
      <c r="B101" s="276" t="s">
        <v>95</v>
      </c>
      <c r="C101" s="231" t="s">
        <v>45</v>
      </c>
      <c r="D101" s="248"/>
      <c r="E101" s="243">
        <f>'декаб.'!D101+'нояб.'!D101+'октяб.'!D101+'сен.'!D101+'авг.'!D101+июль!D101+июнь!D101+май!D101+апр!D101+март!D101+'февр.'!D101+янв!D101</f>
        <v>0</v>
      </c>
      <c r="F101" s="243"/>
      <c r="G101" s="243"/>
      <c r="H101" s="243"/>
      <c r="I101" s="243">
        <f>'декаб.'!H101+'нояб.'!H101+'октяб.'!H101+'сен.'!H101+'авг.'!H101+июль!H101+июнь!H101+май!H101+апр!H101+март!H101+'февр.'!H101+янв!H101</f>
        <v>0</v>
      </c>
      <c r="J101" s="243">
        <f>'декаб.'!I101+'нояб.'!I101+'октяб.'!I101+'сен.'!I101+'авг.'!I101+июль!I101+июнь!I101+май!I101+апр!I101+март!I101+'февр.'!I101+янв!I101</f>
        <v>0</v>
      </c>
      <c r="K101" s="243">
        <f>'декаб.'!J101+'нояб.'!J101+'октяб.'!J101+'сен.'!J101+'авг.'!J101+июль!J101+июнь!J101+май!J101+апр!J101+март!J101+'февр.'!J101+янв!J101</f>
        <v>0</v>
      </c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</row>
    <row r="102" spans="1:28" ht="15.75">
      <c r="A102" s="231"/>
      <c r="B102" s="231"/>
      <c r="C102" s="231" t="s">
        <v>11</v>
      </c>
      <c r="D102" s="248"/>
      <c r="E102" s="243">
        <f>'декаб.'!D102+'нояб.'!D102+'октяб.'!D102+'сен.'!D102+'авг.'!D102+июль!D102+июнь!D102+май!D102+апр!D102+март!D102+'февр.'!D102+янв!D102</f>
        <v>0</v>
      </c>
      <c r="F102" s="243"/>
      <c r="G102" s="243"/>
      <c r="H102" s="243"/>
      <c r="I102" s="243">
        <f>'декаб.'!H102+'нояб.'!H102+'октяб.'!H102+'сен.'!H102+'авг.'!H102+июль!H102+июнь!H102+май!H102+апр!H102+март!H102+'февр.'!H102+янв!H102</f>
        <v>0</v>
      </c>
      <c r="J102" s="243">
        <f>'декаб.'!I102+'нояб.'!I102+'октяб.'!I102+'сен.'!I102+'авг.'!I102+июль!I102+июнь!I102+май!I102+апр!I102+март!I102+'февр.'!I102+янв!I102</f>
        <v>0</v>
      </c>
      <c r="K102" s="243">
        <f>'декаб.'!J102+'нояб.'!J102+'октяб.'!J102+'сен.'!J102+'авг.'!J102+июль!J102+июнь!J102+май!J102+апр!J102+март!J102+'февр.'!J102+янв!J102</f>
        <v>0</v>
      </c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</row>
    <row r="103" spans="1:28" s="160" customFormat="1" ht="15.75">
      <c r="A103" s="277">
        <v>8</v>
      </c>
      <c r="B103" s="276" t="s">
        <v>33</v>
      </c>
      <c r="C103" s="278" t="s">
        <v>28</v>
      </c>
      <c r="D103" s="306"/>
      <c r="E103" s="243">
        <f>'декаб.'!D103+'нояб.'!D103+'октяб.'!D103+'сен.'!D103+'авг.'!D103+июль!D103+июнь!D103+май!D103+апр!D103+март!D103+'февр.'!D103+янв!D103</f>
        <v>0</v>
      </c>
      <c r="F103" s="243"/>
      <c r="G103" s="243"/>
      <c r="H103" s="243"/>
      <c r="I103" s="243">
        <f>'декаб.'!H103+'нояб.'!H103+'октяб.'!H103+'сен.'!H103+'авг.'!H103+июль!H103+июнь!H103+май!H103+апр!H103+март!H103+'февр.'!H103+янв!H103</f>
        <v>0</v>
      </c>
      <c r="J103" s="243">
        <f>'декаб.'!I103+'нояб.'!I103+'октяб.'!I103+'сен.'!I103+'авг.'!I103+июль!I103+июнь!I103+май!I103+апр!I103+март!I103+'февр.'!I103+янв!I103</f>
        <v>0</v>
      </c>
      <c r="K103" s="243">
        <f>'декаб.'!J103+'нояб.'!J103+'октяб.'!J103+'сен.'!J103+'авг.'!J103+июль!J103+июнь!J103+май!J103+апр!J103+март!J103+'февр.'!J103+янв!J103</f>
        <v>0</v>
      </c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</row>
    <row r="104" spans="1:28" s="160" customFormat="1" ht="15.75">
      <c r="A104" s="276"/>
      <c r="B104" s="276" t="s">
        <v>72</v>
      </c>
      <c r="C104" s="278" t="s">
        <v>11</v>
      </c>
      <c r="D104" s="306"/>
      <c r="E104" s="243">
        <f>'декаб.'!D104+'нояб.'!D104+'октяб.'!D104+'сен.'!D104+'авг.'!D104+июль!D104+июнь!D104+май!D104+апр!D104+март!D104+'февр.'!D104+янв!D104</f>
        <v>0</v>
      </c>
      <c r="F104" s="243"/>
      <c r="G104" s="243"/>
      <c r="H104" s="243"/>
      <c r="I104" s="243">
        <f>'декаб.'!H104+'нояб.'!H104+'октяб.'!H104+'сен.'!H104+'авг.'!H104+июль!H104+июнь!H104+май!H104+апр!H104+март!H104+'февр.'!H104+янв!H104</f>
        <v>0</v>
      </c>
      <c r="J104" s="243">
        <f>'декаб.'!I104+'нояб.'!I104+'октяб.'!I104+'сен.'!I104+'авг.'!I104+июль!I104+июнь!I104+май!I104+апр!I104+март!I104+'февр.'!I104+янв!I104</f>
        <v>0</v>
      </c>
      <c r="K104" s="243">
        <f>'декаб.'!J104+'нояб.'!J104+'октяб.'!J104+'сен.'!J104+'авг.'!J104+июль!J104+июнь!J104+май!J104+апр!J104+март!J104+'февр.'!J104+янв!J104</f>
        <v>0</v>
      </c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</row>
    <row r="105" spans="1:28" ht="15.75">
      <c r="A105" s="230">
        <v>9</v>
      </c>
      <c r="B105" s="276" t="s">
        <v>96</v>
      </c>
      <c r="C105" s="231" t="s">
        <v>98</v>
      </c>
      <c r="D105" s="248"/>
      <c r="E105" s="243">
        <f>'декаб.'!D105+'нояб.'!D105+'октяб.'!D105+'сен.'!D105+'авг.'!D105+июль!D105+июнь!D105+май!D105+апр!D105+март!D105+'февр.'!D105+янв!D105</f>
        <v>0</v>
      </c>
      <c r="F105" s="243"/>
      <c r="G105" s="243"/>
      <c r="H105" s="243"/>
      <c r="I105" s="243">
        <f>'декаб.'!H105+'нояб.'!H105+'октяб.'!H105+'сен.'!H105+'авг.'!H105+июль!H105+июнь!H105+май!H105+апр!H105+март!H105+'февр.'!H105+янв!H105</f>
        <v>0</v>
      </c>
      <c r="J105" s="243">
        <f>'декаб.'!I105+'нояб.'!I105+'октяб.'!I105+'сен.'!I105+'авг.'!I105+июль!I105+июнь!I105+май!I105+апр!I105+март!I105+'февр.'!I105+янв!I105</f>
        <v>0</v>
      </c>
      <c r="K105" s="243">
        <f>'декаб.'!J105+'нояб.'!J105+'октяб.'!J105+'сен.'!J105+'авг.'!J105+июль!J105+июнь!J105+май!J105+апр!J105+март!J105+'февр.'!J105+янв!J105</f>
        <v>0</v>
      </c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</row>
    <row r="106" spans="1:28" ht="15.75">
      <c r="A106" s="231"/>
      <c r="B106" s="276" t="s">
        <v>97</v>
      </c>
      <c r="C106" s="231" t="s">
        <v>11</v>
      </c>
      <c r="D106" s="248"/>
      <c r="E106" s="243">
        <f>'декаб.'!D106+'нояб.'!D106+'октяб.'!D106+'сен.'!D106+'авг.'!D106+июль!D106+июнь!D106+май!D106+апр!D106+март!D106+'февр.'!D106+янв!D106</f>
        <v>0</v>
      </c>
      <c r="F106" s="243"/>
      <c r="G106" s="243"/>
      <c r="H106" s="243"/>
      <c r="I106" s="243">
        <f>'декаб.'!H106+'нояб.'!H106+'октяб.'!H106+'сен.'!H106+'авг.'!H106+июль!H106+июнь!H106+май!H106+апр!H106+март!H106+'февр.'!H106+янв!H106</f>
        <v>0</v>
      </c>
      <c r="J106" s="243">
        <f>'декаб.'!I106+'нояб.'!I106+'октяб.'!I106+'сен.'!I106+'авг.'!I106+июль!I106+июнь!I106+май!I106+апр!I106+март!I106+'февр.'!I106+янв!I106</f>
        <v>0</v>
      </c>
      <c r="K106" s="243">
        <f>'декаб.'!J106+'нояб.'!J106+'октяб.'!J106+'сен.'!J106+'авг.'!J106+июль!J106+июнь!J106+май!J106+апр!J106+март!J106+'февр.'!J106+янв!J106</f>
        <v>0</v>
      </c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</row>
    <row r="107" spans="1:28" ht="15.75">
      <c r="A107" s="226" t="s">
        <v>32</v>
      </c>
      <c r="B107" s="265" t="s">
        <v>123</v>
      </c>
      <c r="C107" s="231" t="s">
        <v>11</v>
      </c>
      <c r="D107" s="248">
        <v>0</v>
      </c>
      <c r="E107" s="243">
        <f>'декаб.'!D107+'нояб.'!D107+'октяб.'!D107+'сен.'!D107+'авг.'!D107+июль!D107+июнь!D107+май!D107+апр!D107+март!D107+'февр.'!D107+янв!D107</f>
        <v>0</v>
      </c>
      <c r="F107" s="243"/>
      <c r="G107" s="243"/>
      <c r="H107" s="243"/>
      <c r="I107" s="243">
        <f>'декаб.'!H107+'нояб.'!H107+'октяб.'!H107+'сен.'!H107+'авг.'!H107+июль!H107+июнь!H107+май!H107+апр!H107+март!H107+'февр.'!H107+янв!H107</f>
        <v>0</v>
      </c>
      <c r="J107" s="243">
        <f>'декаб.'!I107+'нояб.'!I107+'октяб.'!I107+'сен.'!I107+'авг.'!I107+июль!I107+июнь!I107+май!I107+апр!I107+март!I107+'февр.'!I107+янв!I107</f>
        <v>0</v>
      </c>
      <c r="K107" s="243">
        <f>'декаб.'!J107+'нояб.'!J107+'октяб.'!J107+'сен.'!J107+'авг.'!J107+июль!J107+июнь!J107+май!J107+апр!J107+март!J107+'февр.'!J107+янв!J107</f>
        <v>0</v>
      </c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</row>
    <row r="108" spans="1:28" ht="15.75">
      <c r="A108" s="226" t="s">
        <v>128</v>
      </c>
      <c r="B108" s="266" t="s">
        <v>124</v>
      </c>
      <c r="C108" s="231" t="s">
        <v>11</v>
      </c>
      <c r="D108" s="248"/>
      <c r="E108" s="243">
        <f>'декаб.'!D108+'нояб.'!D108+'октяб.'!D108+'сен.'!D108+'авг.'!D108+июль!D108+июнь!D108+май!D108+апр!D108+март!D108+'февр.'!D108+янв!D108</f>
        <v>0</v>
      </c>
      <c r="F108" s="243"/>
      <c r="G108" s="243"/>
      <c r="H108" s="243"/>
      <c r="I108" s="243">
        <f>'декаб.'!H108+'нояб.'!H108+'октяб.'!H108+'сен.'!H108+'авг.'!H108+июль!H108+июнь!H108+май!H108+апр!H108+март!H108+'февр.'!H108+янв!H108</f>
        <v>0</v>
      </c>
      <c r="J108" s="243">
        <f>'декаб.'!I108+'нояб.'!I108+'октяб.'!I108+'сен.'!I108+'авг.'!I108+июль!I108+июнь!I108+май!I108+апр!I108+март!I108+'февр.'!I108+янв!I108</f>
        <v>0</v>
      </c>
      <c r="K108" s="243">
        <f>'декаб.'!J108+'нояб.'!J108+'октяб.'!J108+'сен.'!J108+'авг.'!J108+июль!J108+июнь!J108+май!J108+апр!J108+март!J108+'февр.'!J108+янв!J108</f>
        <v>0</v>
      </c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</row>
    <row r="109" spans="1:28" ht="15.75">
      <c r="A109" s="226" t="s">
        <v>34</v>
      </c>
      <c r="B109" s="265" t="s">
        <v>125</v>
      </c>
      <c r="C109" s="231" t="s">
        <v>11</v>
      </c>
      <c r="D109" s="248">
        <v>1127.223</v>
      </c>
      <c r="E109" s="243">
        <f>'декаб.'!D109+'нояб.'!D109+'октяб.'!D109+'сен.'!D109+'авг.'!D109+июль!D109+июнь!D109+май!D109+апр!D109+март!D109+'февр.'!D109+янв!D109</f>
        <v>0</v>
      </c>
      <c r="F109" s="243"/>
      <c r="G109" s="243"/>
      <c r="H109" s="243"/>
      <c r="I109" s="243">
        <f>'декаб.'!H109+'нояб.'!H109+'октяб.'!H109+'сен.'!H109+'авг.'!H109+июль!H109+июнь!H109+май!H109+апр!H109+март!H109+'февр.'!H109+янв!H109</f>
        <v>0</v>
      </c>
      <c r="J109" s="243">
        <f>'декаб.'!I109+'нояб.'!I109+'октяб.'!I109+'сен.'!I109+'авг.'!I109+июль!I109+июнь!I109+май!I109+апр!I109+март!I109+'февр.'!I109+янв!I109</f>
        <v>0</v>
      </c>
      <c r="K109" s="243">
        <f>'декаб.'!J109+'нояб.'!J109+'октяб.'!J109+'сен.'!J109+'авг.'!J109+июль!J109+июнь!J109+май!J109+апр!J109+март!J109+'февр.'!J109+янв!J109</f>
        <v>0</v>
      </c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</row>
    <row r="110" spans="1:28" ht="15.75">
      <c r="A110" s="226" t="s">
        <v>35</v>
      </c>
      <c r="B110" s="265" t="s">
        <v>126</v>
      </c>
      <c r="C110" s="231" t="s">
        <v>11</v>
      </c>
      <c r="D110" s="248">
        <v>0</v>
      </c>
      <c r="E110" s="243">
        <f>'декаб.'!D110+'нояб.'!D110+'октяб.'!D110+'сен.'!D110+'авг.'!D110+июль!D110+июнь!D110+май!D110+апр!D110+март!D110+'февр.'!D110+янв!D110</f>
        <v>0</v>
      </c>
      <c r="F110" s="243"/>
      <c r="G110" s="243"/>
      <c r="H110" s="243"/>
      <c r="I110" s="243">
        <f>'декаб.'!H110+'нояб.'!H110+'октяб.'!H110+'сен.'!H110+'авг.'!H110+июль!H110+июнь!H110+май!H110+апр!H110+март!H110+'февр.'!H110+янв!H110</f>
        <v>0</v>
      </c>
      <c r="J110" s="243">
        <f>'декаб.'!I110+'нояб.'!I110+'октяб.'!I110+'сен.'!I110+'авг.'!I110+июль!I110+июнь!I110+май!I110+апр!I110+март!I110+'февр.'!I110+янв!I110</f>
        <v>0</v>
      </c>
      <c r="K110" s="243">
        <f>'декаб.'!J110+'нояб.'!J110+'октяб.'!J110+'сен.'!J110+'авг.'!J110+июль!J110+июнь!J110+май!J110+апр!J110+март!J110+'февр.'!J110+янв!J110</f>
        <v>0</v>
      </c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</row>
    <row r="111" spans="1:28" ht="15.75">
      <c r="A111" s="230">
        <v>13</v>
      </c>
      <c r="B111" s="276" t="s">
        <v>94</v>
      </c>
      <c r="C111" s="231" t="s">
        <v>11</v>
      </c>
      <c r="D111" s="248">
        <v>0</v>
      </c>
      <c r="E111" s="243">
        <f>'декаб.'!D111+'нояб.'!D111+'октяб.'!D111+'сен.'!D111+'авг.'!D111+июль!D111+июнь!D111+май!D111+апр!D111+март!D111+'февр.'!D111+янв!D111</f>
        <v>0</v>
      </c>
      <c r="F111" s="243"/>
      <c r="G111" s="243"/>
      <c r="H111" s="243"/>
      <c r="I111" s="243">
        <f>'декаб.'!H111+'нояб.'!H111+'октяб.'!H111+'сен.'!H111+'авг.'!H111+июль!H111+июнь!H111+май!H111+апр!H111+март!H111+'февр.'!H111+янв!H111</f>
        <v>0</v>
      </c>
      <c r="J111" s="243">
        <f>'декаб.'!I111+'нояб.'!I111+'октяб.'!I111+'сен.'!I111+'авг.'!I111+июль!I111+июнь!I111+май!I111+апр!I111+март!I111+'февр.'!I111+янв!I111</f>
        <v>0</v>
      </c>
      <c r="K111" s="243">
        <f>'декаб.'!J111+'нояб.'!J111+'октяб.'!J111+'сен.'!J111+'авг.'!J111+июль!J111+июнь!J111+май!J111+апр!J111+март!J111+'февр.'!J111+янв!J111</f>
        <v>0</v>
      </c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</row>
    <row r="112" spans="1:28" ht="15.75" customHeight="1">
      <c r="A112" s="230">
        <v>14</v>
      </c>
      <c r="B112" s="279" t="s">
        <v>137</v>
      </c>
      <c r="C112" s="231" t="s">
        <v>11</v>
      </c>
      <c r="D112" s="248">
        <v>1523.105</v>
      </c>
      <c r="E112" s="243">
        <f>'декаб.'!D112+'нояб.'!D112+'октяб.'!D112+'сен.'!D112+'авг.'!D112+июль!D112+июнь!D112+май!D112+апр!D112+март!D112+'февр.'!D112+янв!D112</f>
        <v>0</v>
      </c>
      <c r="F112" s="243"/>
      <c r="G112" s="243"/>
      <c r="H112" s="243"/>
      <c r="I112" s="243">
        <f>'декаб.'!H112+'нояб.'!H112+'октяб.'!H112+'сен.'!H112+'авг.'!H112+июль!H112+июнь!H112+май!H112+апр!H112+март!H112+'февр.'!H112+янв!H112</f>
        <v>0</v>
      </c>
      <c r="J112" s="243">
        <f>'декаб.'!I112+'нояб.'!I112+'октяб.'!I112+'сен.'!I112+'авг.'!I112+июль!I112+июнь!I112+май!I112+апр!I112+март!I112+'февр.'!I112+янв!I112</f>
        <v>0</v>
      </c>
      <c r="K112" s="243">
        <f>'декаб.'!J112+'нояб.'!J112+'октяб.'!J112+'сен.'!J112+'авг.'!J112+июль!J112+июнь!J112+май!J112+апр!J112+март!J112+'февр.'!J112+янв!J112</f>
        <v>0</v>
      </c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</row>
    <row r="113" spans="1:28" ht="15.75">
      <c r="A113" s="226" t="s">
        <v>50</v>
      </c>
      <c r="B113" s="265" t="s">
        <v>127</v>
      </c>
      <c r="C113" s="231" t="s">
        <v>11</v>
      </c>
      <c r="D113" s="248">
        <v>440.741</v>
      </c>
      <c r="E113" s="243">
        <f>'декаб.'!D113+'нояб.'!D113+'октяб.'!D113+'сен.'!D113+'авг.'!D113+июль!D113+июнь!D113+май!D113+апр!D113+март!D113+'февр.'!D113+янв!D113</f>
        <v>0</v>
      </c>
      <c r="F113" s="243"/>
      <c r="G113" s="243"/>
      <c r="H113" s="243"/>
      <c r="I113" s="243">
        <f>'декаб.'!H113+'нояб.'!H113+'октяб.'!H113+'сен.'!H113+'авг.'!H113+июль!H113+июнь!H113+май!H113+апр!H113+март!H113+'февр.'!H113+янв!H113</f>
        <v>0</v>
      </c>
      <c r="J113" s="243">
        <f>'декаб.'!I113+'нояб.'!I113+'октяб.'!I113+'сен.'!I113+'авг.'!I113+июль!I113+июнь!I113+май!I113+апр!I113+март!I113+'февр.'!I113+янв!I113</f>
        <v>0</v>
      </c>
      <c r="K113" s="243">
        <f>'декаб.'!J113+'нояб.'!J113+'октяб.'!J113+'сен.'!J113+'авг.'!J113+июль!J113+июнь!J113+май!J113+апр!J113+март!J113+'февр.'!J113+янв!J113</f>
        <v>0</v>
      </c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</row>
    <row r="114" spans="1:28" ht="15.75">
      <c r="A114" s="280">
        <v>16</v>
      </c>
      <c r="B114" s="270" t="s">
        <v>122</v>
      </c>
      <c r="C114" s="231" t="s">
        <v>11</v>
      </c>
      <c r="D114" s="248">
        <v>2775.36</v>
      </c>
      <c r="E114" s="243">
        <f>'декаб.'!D114+'нояб.'!D114+'октяб.'!D114+'сен.'!D114+'авг.'!D114+июль!D114+июнь!D114+май!D114+апр!D114+март!D114+'февр.'!D114+янв!D114</f>
        <v>0</v>
      </c>
      <c r="F114" s="243"/>
      <c r="G114" s="243"/>
      <c r="H114" s="243"/>
      <c r="I114" s="243">
        <f>'декаб.'!H114+'нояб.'!H114+'октяб.'!H114+'сен.'!H114+'авг.'!H114+июль!H114+июнь!H114+май!H114+апр!H114+март!H114+'февр.'!H114+янв!H114</f>
        <v>0</v>
      </c>
      <c r="J114" s="243">
        <f>'декаб.'!I114+'нояб.'!I114+'октяб.'!I114+'сен.'!I114+'авг.'!I114+июль!I114+июнь!I114+май!I114+апр!I114+март!I114+'февр.'!I114+янв!I114</f>
        <v>0</v>
      </c>
      <c r="K114" s="243">
        <f>'декаб.'!J114+'нояб.'!J114+'октяб.'!J114+'сен.'!J114+'авг.'!J114+июль!J114+июнь!J114+май!J114+апр!J114+март!J114+'февр.'!J114+янв!J114</f>
        <v>0</v>
      </c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</row>
    <row r="115" spans="1:28" ht="15.75">
      <c r="A115" s="226" t="s">
        <v>109</v>
      </c>
      <c r="B115" s="278" t="s">
        <v>108</v>
      </c>
      <c r="C115" s="231" t="s">
        <v>40</v>
      </c>
      <c r="D115" s="248"/>
      <c r="E115" s="243">
        <f>'декаб.'!D115+'нояб.'!D115+'октяб.'!D115+'сен.'!D115+'авг.'!D115+июль!D115+июнь!D115+май!D115+апр!D115+март!D115+'февр.'!D115+янв!D115</f>
        <v>0</v>
      </c>
      <c r="F115" s="243"/>
      <c r="G115" s="243"/>
      <c r="H115" s="243"/>
      <c r="I115" s="243">
        <f>'декаб.'!H115+'нояб.'!H115+'октяб.'!H115+'сен.'!H115+'авг.'!H115+июль!H115+июнь!H115+май!H115+апр!H115+март!H115+'февр.'!H115+янв!H115</f>
        <v>0</v>
      </c>
      <c r="J115" s="243">
        <f>'декаб.'!I115+'нояб.'!I115+'октяб.'!I115+'сен.'!I115+'авг.'!I115+июль!I115+июнь!I115+май!I115+апр!I115+март!I115+'февр.'!I115+янв!I115</f>
        <v>0</v>
      </c>
      <c r="K115" s="243">
        <f>'декаб.'!J115+'нояб.'!J115+'октяб.'!J115+'сен.'!J115+'авг.'!J115+июль!J115+июнь!J115+май!J115+апр!J115+март!J115+'февр.'!J115+янв!J115</f>
        <v>0</v>
      </c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</row>
    <row r="116" spans="1:28" ht="15.75">
      <c r="A116" s="226" t="s">
        <v>138</v>
      </c>
      <c r="B116" s="231" t="s">
        <v>42</v>
      </c>
      <c r="C116" s="231" t="s">
        <v>28</v>
      </c>
      <c r="D116" s="248"/>
      <c r="E116" s="243">
        <f>'декаб.'!D116+'нояб.'!D116+'октяб.'!D116+'сен.'!D116+'авг.'!D116+июль!D116+июнь!D116+май!D116+апр!D116+март!D116+'февр.'!D116+янв!D116</f>
        <v>0</v>
      </c>
      <c r="F116" s="243"/>
      <c r="G116" s="243"/>
      <c r="H116" s="243"/>
      <c r="I116" s="243">
        <f>'декаб.'!H116+'нояб.'!H116+'октяб.'!H116+'сен.'!H116+'авг.'!H116+июль!H116+июнь!H116+май!H116+апр!H116+март!H116+'февр.'!H116+янв!H116</f>
        <v>0</v>
      </c>
      <c r="J116" s="243">
        <f>'декаб.'!I116+'нояб.'!I116+'октяб.'!I116+'сен.'!I116+'авг.'!I116+июль!I116+июнь!I116+май!I116+апр!I116+март!I116+'февр.'!I116+янв!I116</f>
        <v>0</v>
      </c>
      <c r="K116" s="243">
        <f>'декаб.'!J116+'нояб.'!J116+'октяб.'!J116+'сен.'!J116+'авг.'!J116+июль!J116+июнь!J116+май!J116+апр!J116+март!J116+'февр.'!J116+янв!J116</f>
        <v>0</v>
      </c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</row>
    <row r="117" spans="1:28" ht="15.75">
      <c r="A117" s="226"/>
      <c r="B117" s="231"/>
      <c r="C117" s="231" t="s">
        <v>11</v>
      </c>
      <c r="D117" s="248"/>
      <c r="E117" s="243">
        <f>'декаб.'!D117+'нояб.'!D117+'октяб.'!D117+'сен.'!D117+'авг.'!D117+июль!D117+июнь!D117+май!D117+апр!D117+март!D117+'февр.'!D117+янв!D117</f>
        <v>0</v>
      </c>
      <c r="F117" s="243"/>
      <c r="G117" s="243"/>
      <c r="H117" s="243"/>
      <c r="I117" s="243">
        <f>'декаб.'!H117+'нояб.'!H117+'октяб.'!H117+'сен.'!H117+'авг.'!H117+июль!H117+июнь!H117+май!H117+апр!H117+март!H117+'февр.'!H117+янв!H117</f>
        <v>0</v>
      </c>
      <c r="J117" s="243">
        <f>'декаб.'!I117+'нояб.'!I117+'октяб.'!I117+'сен.'!I117+'авг.'!I117+июль!I117+июнь!I117+май!I117+апр!I117+март!I117+'февр.'!I117+янв!I117</f>
        <v>0</v>
      </c>
      <c r="K117" s="243">
        <f>'декаб.'!J117+'нояб.'!J117+'октяб.'!J117+'сен.'!J117+'авг.'!J117+июль!J117+июнь!J117+май!J117+апр!J117+март!J117+'февр.'!J117+янв!J117</f>
        <v>0</v>
      </c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</row>
    <row r="118" spans="1:28" ht="15.75">
      <c r="A118" s="226" t="s">
        <v>139</v>
      </c>
      <c r="B118" s="231" t="s">
        <v>43</v>
      </c>
      <c r="C118" s="231" t="s">
        <v>28</v>
      </c>
      <c r="D118" s="248"/>
      <c r="E118" s="243">
        <f>'декаб.'!D118+'нояб.'!D118+'октяб.'!D118+'сен.'!D118+'авг.'!D118+июль!D118+июнь!D118+май!D118+апр!D118+март!D118+'февр.'!D118+янв!D118</f>
        <v>0</v>
      </c>
      <c r="F118" s="243"/>
      <c r="G118" s="243"/>
      <c r="H118" s="243"/>
      <c r="I118" s="243">
        <f>'декаб.'!H118+'нояб.'!H118+'октяб.'!H118+'сен.'!H118+'авг.'!H118+июль!H118+июнь!H118+май!H118+апр!H118+март!H118+'февр.'!H118+янв!H118</f>
        <v>0</v>
      </c>
      <c r="J118" s="243">
        <f>'декаб.'!I118+'нояб.'!I118+'октяб.'!I118+'сен.'!I118+'авг.'!I118+июль!I118+июнь!I118+май!I118+апр!I118+март!I118+'февр.'!I118+янв!I118</f>
        <v>0</v>
      </c>
      <c r="K118" s="243">
        <f>'декаб.'!J118+'нояб.'!J118+'октяб.'!J118+'сен.'!J118+'авг.'!J118+июль!J118+июнь!J118+май!J118+апр!J118+март!J118+'февр.'!J118+янв!J118</f>
        <v>0</v>
      </c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</row>
    <row r="119" spans="1:28" ht="15.75">
      <c r="A119" s="226"/>
      <c r="B119" s="231"/>
      <c r="C119" s="231" t="s">
        <v>11</v>
      </c>
      <c r="D119" s="248"/>
      <c r="E119" s="243">
        <f>'декаб.'!D119+'нояб.'!D119+'октяб.'!D119+'сен.'!D119+'авг.'!D119+июль!D119+июнь!D119+май!D119+апр!D119+март!D119+'февр.'!D119+янв!D119</f>
        <v>0</v>
      </c>
      <c r="F119" s="243"/>
      <c r="G119" s="243"/>
      <c r="H119" s="243"/>
      <c r="I119" s="243">
        <f>'декаб.'!H119+'нояб.'!H119+'октяб.'!H119+'сен.'!H119+'авг.'!H119+июль!H119+июнь!H119+май!H119+апр!H119+март!H119+'февр.'!H119+янв!H119</f>
        <v>0</v>
      </c>
      <c r="J119" s="243">
        <f>'декаб.'!I119+'нояб.'!I119+'октяб.'!I119+'сен.'!I119+'авг.'!I119+июль!I119+июнь!I119+май!I119+апр!I119+март!I119+'февр.'!I119+янв!I119</f>
        <v>0</v>
      </c>
      <c r="K119" s="243">
        <f>'декаб.'!J119+'нояб.'!J119+'октяб.'!J119+'сен.'!J119+'авг.'!J119+июль!J119+июнь!J119+май!J119+апр!J119+март!J119+'февр.'!J119+янв!J119</f>
        <v>0</v>
      </c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</row>
    <row r="120" spans="1:28" ht="15.75">
      <c r="A120" s="226" t="s">
        <v>140</v>
      </c>
      <c r="B120" s="231" t="s">
        <v>99</v>
      </c>
      <c r="C120" s="231" t="s">
        <v>28</v>
      </c>
      <c r="D120" s="248"/>
      <c r="E120" s="243">
        <f>'декаб.'!D120+'нояб.'!D120+'октяб.'!D120+'сен.'!D120+'авг.'!D120+июль!D120+июнь!D120+май!D120+апр!D120+март!D120+'февр.'!D120+янв!D120</f>
        <v>0</v>
      </c>
      <c r="F120" s="243"/>
      <c r="G120" s="243"/>
      <c r="H120" s="243"/>
      <c r="I120" s="243">
        <f>'декаб.'!H120+'нояб.'!H120+'октяб.'!H120+'сен.'!H120+'авг.'!H120+июль!H120+июнь!H120+май!H120+апр!H120+март!H120+'февр.'!H120+янв!H120</f>
        <v>0</v>
      </c>
      <c r="J120" s="243">
        <f>'декаб.'!I120+'нояб.'!I120+'октяб.'!I120+'сен.'!I120+'авг.'!I120+июль!I120+июнь!I120+май!I120+апр!I120+март!I120+'февр.'!I120+янв!I120</f>
        <v>0</v>
      </c>
      <c r="K120" s="243">
        <f>'декаб.'!J120+'нояб.'!J120+'октяб.'!J120+'сен.'!J120+'авг.'!J120+июль!J120+июнь!J120+май!J120+апр!J120+март!J120+'февр.'!J120+янв!J120</f>
        <v>0</v>
      </c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</row>
    <row r="121" spans="1:28" ht="15.75">
      <c r="A121" s="226"/>
      <c r="B121" s="231" t="s">
        <v>44</v>
      </c>
      <c r="C121" s="231" t="s">
        <v>11</v>
      </c>
      <c r="D121" s="248"/>
      <c r="E121" s="243">
        <f>'декаб.'!D121+'нояб.'!D121+'октяб.'!D121+'сен.'!D121+'авг.'!D121+июль!D121+июнь!D121+май!D121+апр!D121+март!D121+'февр.'!D121+янв!D121</f>
        <v>0</v>
      </c>
      <c r="F121" s="243"/>
      <c r="G121" s="243"/>
      <c r="H121" s="243"/>
      <c r="I121" s="243">
        <f>'декаб.'!H121+'нояб.'!H121+'октяб.'!H121+'сен.'!H121+'авг.'!H121+июль!H121+июнь!H121+май!H121+апр!H121+март!H121+'февр.'!H121+янв!H121</f>
        <v>0</v>
      </c>
      <c r="J121" s="243">
        <f>'декаб.'!I121+'нояб.'!I121+'октяб.'!I121+'сен.'!I121+'авг.'!I121+июль!I121+июнь!I121+май!I121+апр!I121+март!I121+'февр.'!I121+янв!I121</f>
        <v>0</v>
      </c>
      <c r="K121" s="243">
        <f>'декаб.'!J121+'нояб.'!J121+'октяб.'!J121+'сен.'!J121+'авг.'!J121+июль!J121+июнь!J121+май!J121+апр!J121+март!J121+'февр.'!J121+янв!J121</f>
        <v>0</v>
      </c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</row>
    <row r="122" spans="1:28" ht="15.75">
      <c r="A122" s="226" t="s">
        <v>110</v>
      </c>
      <c r="B122" s="231" t="s">
        <v>107</v>
      </c>
      <c r="C122" s="231" t="s">
        <v>28</v>
      </c>
      <c r="D122" s="248"/>
      <c r="E122" s="243">
        <f>'декаб.'!D122+'нояб.'!D122+'октяб.'!D122+'сен.'!D122+'авг.'!D122+июль!D122+июнь!D122+май!D122+апр!D122+март!D122+'февр.'!D122+янв!D122</f>
        <v>0</v>
      </c>
      <c r="F122" s="243"/>
      <c r="G122" s="243"/>
      <c r="H122" s="243"/>
      <c r="I122" s="243">
        <f>'декаб.'!H122+'нояб.'!H122+'октяб.'!H122+'сен.'!H122+'авг.'!H122+июль!H122+июнь!H122+май!H122+апр!H122+март!H122+'февр.'!H122+янв!H122</f>
        <v>0</v>
      </c>
      <c r="J122" s="243">
        <f>'декаб.'!I122+'нояб.'!I122+'октяб.'!I122+'сен.'!I122+'авг.'!I122+июль!I122+июнь!I122+май!I122+апр!I122+март!I122+'февр.'!I122+янв!I122</f>
        <v>0</v>
      </c>
      <c r="K122" s="243">
        <f>'декаб.'!J122+'нояб.'!J122+'октяб.'!J122+'сен.'!J122+'авг.'!J122+июль!J122+июнь!J122+май!J122+апр!J122+март!J122+'февр.'!J122+янв!J122</f>
        <v>0</v>
      </c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</row>
    <row r="123" spans="1:28" ht="15.75">
      <c r="A123" s="226"/>
      <c r="B123" s="231"/>
      <c r="C123" s="231" t="s">
        <v>11</v>
      </c>
      <c r="D123" s="248"/>
      <c r="E123" s="243">
        <f>'декаб.'!D123+'нояб.'!D123+'октяб.'!D123+'сен.'!D123+'авг.'!D123+июль!D123+июнь!D123+май!D123+апр!D123+март!D123+'февр.'!D123+янв!D123</f>
        <v>0</v>
      </c>
      <c r="F123" s="243"/>
      <c r="G123" s="243"/>
      <c r="H123" s="243"/>
      <c r="I123" s="243">
        <f>'декаб.'!H123+'нояб.'!H123+'октяб.'!H123+'сен.'!H123+'авг.'!H123+июль!H123+июнь!H123+май!H123+апр!H123+март!H123+'февр.'!H123+янв!H123</f>
        <v>0</v>
      </c>
      <c r="J123" s="243">
        <f>'декаб.'!I123+'нояб.'!I123+'октяб.'!I123+'сен.'!I123+'авг.'!I123+июль!I123+июнь!I123+май!I123+апр!I123+март!I123+'февр.'!I123+янв!I123</f>
        <v>0</v>
      </c>
      <c r="K123" s="243">
        <f>'декаб.'!J123+'нояб.'!J123+'октяб.'!J123+'сен.'!J123+'авг.'!J123+июль!J123+июнь!J123+май!J123+апр!J123+март!J123+'февр.'!J123+янв!J123</f>
        <v>0</v>
      </c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</row>
    <row r="124" spans="1:28" ht="15.75">
      <c r="A124" s="226" t="s">
        <v>39</v>
      </c>
      <c r="B124" s="231" t="s">
        <v>129</v>
      </c>
      <c r="C124" s="231" t="s">
        <v>40</v>
      </c>
      <c r="D124" s="248"/>
      <c r="E124" s="243">
        <f>'декаб.'!D124+'нояб.'!D124+'октяб.'!D124+'сен.'!D124+'авг.'!D124+июль!D124+июнь!D124+май!D124+апр!D124+март!D124+'февр.'!D124+янв!D124</f>
        <v>0</v>
      </c>
      <c r="F124" s="243"/>
      <c r="G124" s="243"/>
      <c r="H124" s="243"/>
      <c r="I124" s="243">
        <f>'декаб.'!H124+'нояб.'!H124+'октяб.'!H124+'сен.'!H124+'авг.'!H124+июль!H124+июнь!H124+май!H124+апр!H124+март!H124+'февр.'!H124+янв!H124</f>
        <v>0</v>
      </c>
      <c r="J124" s="243">
        <f>'декаб.'!I124+'нояб.'!I124+'октяб.'!I124+'сен.'!I124+'авг.'!I124+июль!I124+июнь!I124+май!I124+апр!I124+март!I124+'февр.'!I124+янв!I124</f>
        <v>0</v>
      </c>
      <c r="K124" s="243">
        <f>'декаб.'!J124+'нояб.'!J124+'октяб.'!J124+'сен.'!J124+'авг.'!J124+июль!J124+июнь!J124+май!J124+апр!J124+март!J124+'февр.'!J124+янв!J124</f>
        <v>0</v>
      </c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</row>
    <row r="125" spans="1:28" ht="15.75">
      <c r="A125" s="226" t="s">
        <v>133</v>
      </c>
      <c r="B125" s="231" t="s">
        <v>130</v>
      </c>
      <c r="C125" s="231" t="s">
        <v>40</v>
      </c>
      <c r="D125" s="248"/>
      <c r="E125" s="243">
        <f>'декаб.'!D125+'нояб.'!D125+'октяб.'!D125+'сен.'!D125+'авг.'!D125+июль!D125+июнь!D125+май!D125+апр!D125+март!D125+'февр.'!D125+янв!D125</f>
        <v>0</v>
      </c>
      <c r="F125" s="243"/>
      <c r="G125" s="243"/>
      <c r="H125" s="243"/>
      <c r="I125" s="243">
        <f>'декаб.'!H125+'нояб.'!H125+'октяб.'!H125+'сен.'!H125+'авг.'!H125+июль!H125+июнь!H125+май!H125+апр!H125+март!H125+'февр.'!H125+янв!H125</f>
        <v>0</v>
      </c>
      <c r="J125" s="243">
        <f>'декаб.'!I125+'нояб.'!I125+'октяб.'!I125+'сен.'!I125+'авг.'!I125+июль!I125+июнь!I125+май!I125+апр!I125+март!I125+'февр.'!I125+янв!I125</f>
        <v>0</v>
      </c>
      <c r="K125" s="243">
        <f>'декаб.'!J125+'нояб.'!J125+'октяб.'!J125+'сен.'!J125+'авг.'!J125+июль!J125+июнь!J125+май!J125+апр!J125+март!J125+'февр.'!J125+янв!J125</f>
        <v>0</v>
      </c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</row>
    <row r="126" spans="1:28" ht="15.75">
      <c r="A126" s="226" t="s">
        <v>41</v>
      </c>
      <c r="B126" s="270" t="s">
        <v>101</v>
      </c>
      <c r="C126" s="231" t="s">
        <v>28</v>
      </c>
      <c r="D126" s="248">
        <v>0</v>
      </c>
      <c r="E126" s="243">
        <f>'декаб.'!D126+'нояб.'!D126+'октяб.'!D126+'сен.'!D126+'авг.'!D126+июль!D126+июнь!D126+май!D126+апр!D126+март!D126+'февр.'!D126+янв!D126</f>
        <v>0</v>
      </c>
      <c r="F126" s="243"/>
      <c r="G126" s="250"/>
      <c r="H126" s="250"/>
      <c r="I126" s="243">
        <f>'декаб.'!H126+'нояб.'!H126+'октяб.'!H126+'сен.'!H126+'авг.'!H126+июль!H126+июнь!H126+май!H126+апр!H126+март!H126+'февр.'!H126+янв!H126</f>
        <v>0</v>
      </c>
      <c r="J126" s="243">
        <f>'декаб.'!I126+'нояб.'!I126+'октяб.'!I126+'сен.'!I126+'авг.'!I126+июль!I126+июнь!I126+май!I126+апр!I126+март!I126+'февр.'!I126+янв!I126</f>
        <v>0</v>
      </c>
      <c r="K126" s="243">
        <f>'декаб.'!J126+'нояб.'!J126+'октяб.'!J126+'сен.'!J126+'авг.'!J126+июль!J126+июнь!J126+май!J126+апр!J126+март!J126+'февр.'!J126+янв!J126</f>
        <v>0</v>
      </c>
      <c r="L126" s="243"/>
      <c r="M126" s="243"/>
      <c r="N126" s="243"/>
      <c r="O126" s="243"/>
      <c r="P126" s="243"/>
      <c r="Q126" s="243"/>
      <c r="R126" s="243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</row>
    <row r="127" spans="1:28" ht="15.75">
      <c r="A127" s="226"/>
      <c r="B127" s="276" t="s">
        <v>46</v>
      </c>
      <c r="C127" s="231" t="s">
        <v>11</v>
      </c>
      <c r="D127" s="248">
        <v>0</v>
      </c>
      <c r="E127" s="243">
        <f>'декаб.'!D127+'нояб.'!D127+'октяб.'!D127+'сен.'!D127+'авг.'!D127+июль!D127+июнь!D127+май!D127+апр!D127+март!D127+'февр.'!D127+янв!D127</f>
        <v>0</v>
      </c>
      <c r="F127" s="243"/>
      <c r="G127" s="250"/>
      <c r="H127" s="250"/>
      <c r="I127" s="243">
        <f>'декаб.'!H127+'нояб.'!H127+'октяб.'!H127+'сен.'!H127+'авг.'!H127+июль!H127+июнь!H127+май!H127+апр!H127+март!H127+'февр.'!H127+янв!H127</f>
        <v>0</v>
      </c>
      <c r="J127" s="243">
        <f>'декаб.'!I127+'нояб.'!I127+'октяб.'!I127+'сен.'!I127+'авг.'!I127+июль!I127+июнь!I127+май!I127+апр!I127+март!I127+'февр.'!I127+янв!I127</f>
        <v>0</v>
      </c>
      <c r="K127" s="243">
        <f>'декаб.'!J127+'нояб.'!J127+'октяб.'!J127+'сен.'!J127+'авг.'!J127+июль!J127+июнь!J127+май!J127+апр!J127+март!J127+'февр.'!J127+янв!J127</f>
        <v>0</v>
      </c>
      <c r="L127" s="243"/>
      <c r="M127" s="243"/>
      <c r="N127" s="243"/>
      <c r="O127" s="243"/>
      <c r="P127" s="243"/>
      <c r="Q127" s="243"/>
      <c r="R127" s="243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</row>
    <row r="128" spans="1:28" ht="15.75">
      <c r="A128" s="226" t="s">
        <v>141</v>
      </c>
      <c r="B128" s="231" t="s">
        <v>60</v>
      </c>
      <c r="C128" s="231" t="s">
        <v>28</v>
      </c>
      <c r="D128" s="248"/>
      <c r="E128" s="243">
        <f>'декаб.'!D128+'нояб.'!D128+'октяб.'!D128+'сен.'!D128+'авг.'!D128+июль!D128+июнь!D128+май!D128+апр!D128+март!D128+'февр.'!D128+янв!D128</f>
        <v>0</v>
      </c>
      <c r="F128" s="243"/>
      <c r="G128" s="243"/>
      <c r="H128" s="243"/>
      <c r="I128" s="243">
        <f>'декаб.'!H128+'нояб.'!H128+'октяб.'!H128+'сен.'!H128+'авг.'!H128+июль!H128+июнь!H128+май!H128+апр!H128+март!H128+'февр.'!H128+янв!H128</f>
        <v>0</v>
      </c>
      <c r="J128" s="243">
        <f>'декаб.'!I128+'нояб.'!I128+'октяб.'!I128+'сен.'!I128+'авг.'!I128+июль!I128+июнь!I128+май!I128+апр!I128+март!I128+'февр.'!I128+янв!I128</f>
        <v>0</v>
      </c>
      <c r="K128" s="243">
        <f>'декаб.'!J128+'нояб.'!J128+'октяб.'!J128+'сен.'!J128+'авг.'!J128+июль!J128+июнь!J128+май!J128+апр!J128+март!J128+'февр.'!J128+янв!J128</f>
        <v>0</v>
      </c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</row>
    <row r="129" spans="1:28" ht="15.75">
      <c r="A129" s="226"/>
      <c r="B129" s="231"/>
      <c r="C129" s="231" t="s">
        <v>11</v>
      </c>
      <c r="D129" s="248"/>
      <c r="E129" s="243">
        <f>'декаб.'!D129+'нояб.'!D129+'октяб.'!D129+'сен.'!D129+'авг.'!D129+июль!D129+июнь!D129+май!D129+апр!D129+март!D129+'февр.'!D129+янв!D129</f>
        <v>0</v>
      </c>
      <c r="F129" s="243"/>
      <c r="G129" s="243"/>
      <c r="H129" s="243"/>
      <c r="I129" s="243">
        <f>'декаб.'!H129+'нояб.'!H129+'октяб.'!H129+'сен.'!H129+'авг.'!H129+июль!H129+июнь!H129+май!H129+апр!H129+март!H129+'февр.'!H129+янв!H129</f>
        <v>0</v>
      </c>
      <c r="J129" s="243">
        <f>'декаб.'!I129+'нояб.'!I129+'октяб.'!I129+'сен.'!I129+'авг.'!I129+июль!I129+июнь!I129+май!I129+апр!I129+март!I129+'февр.'!I129+янв!I129</f>
        <v>0</v>
      </c>
      <c r="K129" s="243">
        <f>'декаб.'!J129+'нояб.'!J129+'октяб.'!J129+'сен.'!J129+'авг.'!J129+июль!J129+июнь!J129+май!J129+апр!J129+март!J129+'февр.'!J129+янв!J129</f>
        <v>0</v>
      </c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</row>
    <row r="130" spans="1:28" ht="15.75">
      <c r="A130" s="226" t="s">
        <v>142</v>
      </c>
      <c r="B130" s="231" t="s">
        <v>61</v>
      </c>
      <c r="C130" s="231" t="s">
        <v>28</v>
      </c>
      <c r="D130" s="248"/>
      <c r="E130" s="243">
        <f>'декаб.'!D130+'нояб.'!D130+'октяб.'!D130+'сен.'!D130+'авг.'!D130+июль!D130+июнь!D130+май!D130+апр!D130+март!D130+'февр.'!D130+янв!D130</f>
        <v>0</v>
      </c>
      <c r="F130" s="243"/>
      <c r="G130" s="243"/>
      <c r="H130" s="243"/>
      <c r="I130" s="243">
        <f>'декаб.'!H130+'нояб.'!H130+'октяб.'!H130+'сен.'!H130+'авг.'!H130+июль!H130+июнь!H130+май!H130+апр!H130+март!H130+'февр.'!H130+янв!H130</f>
        <v>0</v>
      </c>
      <c r="J130" s="243">
        <f>'декаб.'!I130+'нояб.'!I130+'октяб.'!I130+'сен.'!I130+'авг.'!I130+июль!I130+июнь!I130+май!I130+апр!I130+март!I130+'февр.'!I130+янв!I130</f>
        <v>0</v>
      </c>
      <c r="K130" s="243">
        <f>'декаб.'!J130+'нояб.'!J130+'октяб.'!J130+'сен.'!J130+'авг.'!J130+июль!J130+июнь!J130+май!J130+апр!J130+март!J130+'февр.'!J130+янв!J130</f>
        <v>0</v>
      </c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</row>
    <row r="131" spans="1:28" ht="15.75">
      <c r="A131" s="226"/>
      <c r="B131" s="231"/>
      <c r="C131" s="231" t="s">
        <v>11</v>
      </c>
      <c r="D131" s="248"/>
      <c r="E131" s="243">
        <f>'декаб.'!D131+'нояб.'!D131+'октяб.'!D131+'сен.'!D131+'авг.'!D131+июль!D131+июнь!D131+май!D131+апр!D131+март!D131+'февр.'!D131+янв!D131</f>
        <v>0</v>
      </c>
      <c r="F131" s="243"/>
      <c r="G131" s="243"/>
      <c r="H131" s="243"/>
      <c r="I131" s="243">
        <f>'декаб.'!H131+'нояб.'!H131+'октяб.'!H131+'сен.'!H131+'авг.'!H131+июль!H131+июнь!H131+май!H131+апр!H131+март!H131+'февр.'!H131+янв!H131</f>
        <v>0</v>
      </c>
      <c r="J131" s="243">
        <f>'декаб.'!I131+'нояб.'!I131+'октяб.'!I131+'сен.'!I131+'авг.'!I131+июль!I131+июнь!I131+май!I131+апр!I131+март!I131+'февр.'!I131+янв!I131</f>
        <v>0</v>
      </c>
      <c r="K131" s="243">
        <f>'декаб.'!J131+'нояб.'!J131+'октяб.'!J131+'сен.'!J131+'авг.'!J131+июль!J131+июнь!J131+май!J131+апр!J131+март!J131+'февр.'!J131+янв!J131</f>
        <v>0</v>
      </c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</row>
    <row r="132" spans="1:28" ht="15.75">
      <c r="A132" s="226" t="s">
        <v>143</v>
      </c>
      <c r="B132" s="231" t="s">
        <v>62</v>
      </c>
      <c r="C132" s="231" t="s">
        <v>28</v>
      </c>
      <c r="D132" s="248"/>
      <c r="E132" s="243">
        <f>'декаб.'!D132+'нояб.'!D132+'октяб.'!D132+'сен.'!D132+'авг.'!D132+июль!D132+июнь!D132+май!D132+апр!D132+март!D132+'февр.'!D132+янв!D132</f>
        <v>0</v>
      </c>
      <c r="F132" s="243"/>
      <c r="G132" s="243"/>
      <c r="H132" s="243"/>
      <c r="I132" s="243">
        <f>'декаб.'!H132+'нояб.'!H132+'октяб.'!H132+'сен.'!H132+'авг.'!H132+июль!H132+июнь!H132+май!H132+апр!H132+март!H132+'февр.'!H132+янв!H132</f>
        <v>0</v>
      </c>
      <c r="J132" s="243">
        <f>'декаб.'!I132+'нояб.'!I132+'октяб.'!I132+'сен.'!I132+'авг.'!I132+июль!I132+июнь!I132+май!I132+апр!I132+март!I132+'февр.'!I132+янв!I132</f>
        <v>0</v>
      </c>
      <c r="K132" s="243">
        <f>'декаб.'!J132+'нояб.'!J132+'октяб.'!J132+'сен.'!J132+'авг.'!J132+июль!J132+июнь!J132+май!J132+апр!J132+март!J132+'февр.'!J132+янв!J132</f>
        <v>0</v>
      </c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</row>
    <row r="133" spans="1:28" ht="15.75">
      <c r="A133" s="226"/>
      <c r="B133" s="231"/>
      <c r="C133" s="231" t="s">
        <v>11</v>
      </c>
      <c r="D133" s="248"/>
      <c r="E133" s="243">
        <f>'декаб.'!D133+'нояб.'!D133+'октяб.'!D133+'сен.'!D133+'авг.'!D133+июль!D133+июнь!D133+май!D133+апр!D133+март!D133+'февр.'!D133+янв!D133</f>
        <v>0</v>
      </c>
      <c r="F133" s="243"/>
      <c r="G133" s="243"/>
      <c r="H133" s="243"/>
      <c r="I133" s="243">
        <f>'декаб.'!H133+'нояб.'!H133+'октяб.'!H133+'сен.'!H133+'авг.'!H133+июль!H133+июнь!H133+май!H133+апр!H133+март!H133+'февр.'!H133+янв!H133</f>
        <v>0</v>
      </c>
      <c r="J133" s="243">
        <f>'декаб.'!I133+'нояб.'!I133+'октяб.'!I133+'сен.'!I133+'авг.'!I133+июль!I133+июнь!I133+май!I133+апр!I133+март!I133+'февр.'!I133+янв!I133</f>
        <v>0</v>
      </c>
      <c r="K133" s="243">
        <f>'декаб.'!J133+'нояб.'!J133+'октяб.'!J133+'сен.'!J133+'авг.'!J133+июль!J133+июнь!J133+май!J133+апр!J133+март!J133+'февр.'!J133+янв!J133</f>
        <v>0</v>
      </c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</row>
    <row r="134" spans="1:28" ht="15.75">
      <c r="A134" s="226" t="s">
        <v>144</v>
      </c>
      <c r="B134" s="231" t="s">
        <v>63</v>
      </c>
      <c r="C134" s="231" t="s">
        <v>28</v>
      </c>
      <c r="D134" s="248">
        <v>0</v>
      </c>
      <c r="E134" s="243">
        <f>'декаб.'!D134+'нояб.'!D134+'октяб.'!D134+'сен.'!D134+'авг.'!D134+июль!D134+июнь!D134+май!D134+апр!D134+март!D134+'февр.'!D134+янв!D134</f>
        <v>0</v>
      </c>
      <c r="F134" s="243"/>
      <c r="G134" s="243"/>
      <c r="H134" s="243"/>
      <c r="I134" s="243">
        <f>'декаб.'!H134+'нояб.'!H134+'октяб.'!H134+'сен.'!H134+'авг.'!H134+июль!H134+июнь!H134+май!H134+апр!H134+март!H134+'февр.'!H134+янв!H134</f>
        <v>0</v>
      </c>
      <c r="J134" s="243">
        <f>'декаб.'!I134+'нояб.'!I134+'октяб.'!I134+'сен.'!I134+'авг.'!I134+июль!I134+июнь!I134+май!I134+апр!I134+март!I134+'февр.'!I134+янв!I134</f>
        <v>0</v>
      </c>
      <c r="K134" s="243">
        <f>'декаб.'!J134+'нояб.'!J134+'октяб.'!J134+'сен.'!J134+'авг.'!J134+июль!J134+июнь!J134+май!J134+апр!J134+март!J134+'февр.'!J134+янв!J134</f>
        <v>0</v>
      </c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</row>
    <row r="135" spans="1:28" ht="15.75">
      <c r="A135" s="226"/>
      <c r="B135" s="231"/>
      <c r="C135" s="231" t="s">
        <v>11</v>
      </c>
      <c r="D135" s="248">
        <v>0</v>
      </c>
      <c r="E135" s="243">
        <f>'декаб.'!D135+'нояб.'!D135+'октяб.'!D135+'сен.'!D135+'авг.'!D135+июль!D135+июнь!D135+май!D135+апр!D135+март!D135+'февр.'!D135+янв!D135</f>
        <v>0</v>
      </c>
      <c r="F135" s="243"/>
      <c r="G135" s="243"/>
      <c r="H135" s="243"/>
      <c r="I135" s="243">
        <f>'декаб.'!H135+'нояб.'!H135+'октяб.'!H135+'сен.'!H135+'авг.'!H135+июль!H135+июнь!H135+май!H135+апр!H135+март!H135+'февр.'!H135+янв!H135</f>
        <v>0</v>
      </c>
      <c r="J135" s="243">
        <f>'декаб.'!I135+'нояб.'!I135+'октяб.'!I135+'сен.'!I135+'авг.'!I135+июль!I135+июнь!I135+май!I135+апр!I135+март!I135+'февр.'!I135+янв!I135</f>
        <v>0</v>
      </c>
      <c r="K135" s="243">
        <f>'декаб.'!J135+'нояб.'!J135+'октяб.'!J135+'сен.'!J135+'авг.'!J135+июль!J135+июнь!J135+май!J135+апр!J135+март!J135+'февр.'!J135+янв!J135</f>
        <v>0</v>
      </c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</row>
    <row r="136" spans="1:28" ht="15.75">
      <c r="A136" s="226" t="s">
        <v>145</v>
      </c>
      <c r="B136" s="231" t="s">
        <v>64</v>
      </c>
      <c r="C136" s="231" t="s">
        <v>28</v>
      </c>
      <c r="D136" s="248">
        <v>0</v>
      </c>
      <c r="E136" s="243">
        <f>'декаб.'!D136+'нояб.'!D136+'октяб.'!D136+'сен.'!D136+'авг.'!D136+июль!D136+июнь!D136+май!D136+апр!D136+март!D136+'февр.'!D136+янв!D136</f>
        <v>0</v>
      </c>
      <c r="F136" s="243"/>
      <c r="G136" s="243"/>
      <c r="H136" s="243"/>
      <c r="I136" s="243">
        <f>'декаб.'!H136+'нояб.'!H136+'октяб.'!H136+'сен.'!H136+'авг.'!H136+июль!H136+июнь!H136+май!H136+апр!H136+март!H136+'февр.'!H136+янв!H136</f>
        <v>0</v>
      </c>
      <c r="J136" s="243">
        <f>'декаб.'!I136+'нояб.'!I136+'октяб.'!I136+'сен.'!I136+'авг.'!I136+июль!I136+июнь!I136+май!I136+апр!I136+март!I136+'февр.'!I136+янв!I136</f>
        <v>0</v>
      </c>
      <c r="K136" s="243">
        <f>'декаб.'!J136+'нояб.'!J136+'октяб.'!J136+'сен.'!J136+'авг.'!J136+июль!J136+июнь!J136+май!J136+апр!J136+март!J136+'февр.'!J136+янв!J136</f>
        <v>0</v>
      </c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</row>
    <row r="137" spans="1:28" ht="15.75">
      <c r="A137" s="226"/>
      <c r="B137" s="231"/>
      <c r="C137" s="231" t="s">
        <v>11</v>
      </c>
      <c r="D137" s="248">
        <v>0</v>
      </c>
      <c r="E137" s="243">
        <f>'декаб.'!D137+'нояб.'!D137+'октяб.'!D137+'сен.'!D137+'авг.'!D137+июль!D137+июнь!D137+май!D137+апр!D137+март!D137+'февр.'!D137+янв!D137</f>
        <v>0</v>
      </c>
      <c r="F137" s="243"/>
      <c r="G137" s="243"/>
      <c r="H137" s="243"/>
      <c r="I137" s="243">
        <f>'декаб.'!H137+'нояб.'!H137+'октяб.'!H137+'сен.'!H137+'авг.'!H137+июль!H137+июнь!H137+май!H137+апр!H137+март!H137+'февр.'!H137+янв!H137</f>
        <v>0</v>
      </c>
      <c r="J137" s="243">
        <f>'декаб.'!I137+'нояб.'!I137+'октяб.'!I137+'сен.'!I137+'авг.'!I137+июль!I137+июнь!I137+май!I137+апр!I137+март!I137+'февр.'!I137+янв!I137</f>
        <v>0</v>
      </c>
      <c r="K137" s="243">
        <f>'декаб.'!J137+'нояб.'!J137+'октяб.'!J137+'сен.'!J137+'авг.'!J137+июль!J137+июнь!J137+май!J137+апр!J137+март!J137+'февр.'!J137+янв!J137</f>
        <v>0</v>
      </c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</row>
    <row r="138" spans="1:28" ht="15.75">
      <c r="A138" s="226" t="s">
        <v>146</v>
      </c>
      <c r="B138" s="231" t="s">
        <v>91</v>
      </c>
      <c r="C138" s="231" t="s">
        <v>28</v>
      </c>
      <c r="D138" s="248">
        <v>0</v>
      </c>
      <c r="E138" s="243">
        <f>'декаб.'!D138+'нояб.'!D138+'октяб.'!D138+'сен.'!D138+'авг.'!D138+июль!D138+июнь!D138+май!D138+апр!D138+март!D138+'февр.'!D138+янв!D138</f>
        <v>0</v>
      </c>
      <c r="F138" s="243"/>
      <c r="G138" s="243"/>
      <c r="H138" s="243"/>
      <c r="I138" s="243">
        <f>'декаб.'!H138+'нояб.'!H138+'октяб.'!H138+'сен.'!H138+'авг.'!H138+июль!H138+июнь!H138+май!H138+апр!H138+март!H138+'февр.'!H138+янв!H138</f>
        <v>0</v>
      </c>
      <c r="J138" s="243">
        <f>'декаб.'!I138+'нояб.'!I138+'октяб.'!I138+'сен.'!I138+'авг.'!I138+июль!I138+июнь!I138+май!I138+апр!I138+март!I138+'февр.'!I138+янв!I138</f>
        <v>0</v>
      </c>
      <c r="K138" s="243">
        <f>'декаб.'!J138+'нояб.'!J138+'октяб.'!J138+'сен.'!J138+'авг.'!J138+июль!J138+июнь!J138+май!J138+апр!J138+март!J138+'февр.'!J138+янв!J138</f>
        <v>0</v>
      </c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</row>
    <row r="139" spans="1:28" ht="15.75">
      <c r="A139" s="226"/>
      <c r="B139" s="231"/>
      <c r="C139" s="231" t="s">
        <v>11</v>
      </c>
      <c r="D139" s="248">
        <v>0</v>
      </c>
      <c r="E139" s="243">
        <f>'декаб.'!D139+'нояб.'!D139+'октяб.'!D139+'сен.'!D139+'авг.'!D139+июль!D139+июнь!D139+май!D139+апр!D139+март!D139+'февр.'!D139+янв!D139</f>
        <v>0</v>
      </c>
      <c r="F139" s="243"/>
      <c r="G139" s="243"/>
      <c r="H139" s="243"/>
      <c r="I139" s="243">
        <f>'декаб.'!H139+'нояб.'!H139+'октяб.'!H139+'сен.'!H139+'авг.'!H139+июль!H139+июнь!H139+май!H139+апр!H139+март!H139+'февр.'!H139+янв!H139</f>
        <v>0</v>
      </c>
      <c r="J139" s="243">
        <f>'декаб.'!I139+'нояб.'!I139+'октяб.'!I139+'сен.'!I139+'авг.'!I139+июль!I139+июнь!I139+май!I139+апр!I139+март!I139+'февр.'!I139+янв!I139</f>
        <v>0</v>
      </c>
      <c r="K139" s="243">
        <f>'декаб.'!J139+'нояб.'!J139+'октяб.'!J139+'сен.'!J139+'авг.'!J139+июль!J139+июнь!J139+май!J139+апр!J139+март!J139+'февр.'!J139+янв!J139</f>
        <v>0</v>
      </c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</row>
    <row r="140" spans="1:28" ht="15.75">
      <c r="A140" s="226" t="s">
        <v>147</v>
      </c>
      <c r="B140" s="231" t="s">
        <v>92</v>
      </c>
      <c r="C140" s="231" t="s">
        <v>28</v>
      </c>
      <c r="D140" s="248">
        <v>0</v>
      </c>
      <c r="E140" s="243">
        <f>'декаб.'!D140+'нояб.'!D140+'октяб.'!D140+'сен.'!D140+'авг.'!D140+июль!D140+июнь!D140+май!D140+апр!D140+март!D140+'февр.'!D140+янв!D140</f>
        <v>0</v>
      </c>
      <c r="F140" s="243"/>
      <c r="G140" s="243"/>
      <c r="H140" s="243"/>
      <c r="I140" s="243">
        <f>'декаб.'!H140+'нояб.'!H140+'октяб.'!H140+'сен.'!H140+'авг.'!H140+июль!H140+июнь!H140+май!H140+апр!H140+март!H140+'февр.'!H140+янв!H140</f>
        <v>0</v>
      </c>
      <c r="J140" s="243">
        <f>'декаб.'!I140+'нояб.'!I140+'октяб.'!I140+'сен.'!I140+'авг.'!I140+июль!I140+июнь!I140+май!I140+апр!I140+март!I140+'февр.'!I140+янв!I140</f>
        <v>0</v>
      </c>
      <c r="K140" s="243">
        <f>'декаб.'!J140+'нояб.'!J140+'октяб.'!J140+'сен.'!J140+'авг.'!J140+июль!J140+июнь!J140+май!J140+апр!J140+март!J140+'февр.'!J140+янв!J140</f>
        <v>0</v>
      </c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</row>
    <row r="141" spans="1:28" ht="15.75">
      <c r="A141" s="226"/>
      <c r="B141" s="231"/>
      <c r="C141" s="231" t="s">
        <v>11</v>
      </c>
      <c r="D141" s="248">
        <v>0</v>
      </c>
      <c r="E141" s="243">
        <f>'декаб.'!D141+'нояб.'!D141+'октяб.'!D141+'сен.'!D141+'авг.'!D141+июль!D141+июнь!D141+май!D141+апр!D141+март!D141+'февр.'!D141+янв!D141</f>
        <v>0</v>
      </c>
      <c r="F141" s="243"/>
      <c r="G141" s="243"/>
      <c r="H141" s="243"/>
      <c r="I141" s="243">
        <f>'декаб.'!H141+'нояб.'!H141+'октяб.'!H141+'сен.'!H141+'авг.'!H141+июль!H141+июнь!H141+май!H141+апр!H141+март!H141+'февр.'!H141+янв!H141</f>
        <v>0</v>
      </c>
      <c r="J141" s="243">
        <f>'декаб.'!I141+'нояб.'!I141+'октяб.'!I141+'сен.'!I141+'авг.'!I141+июль!I141+июнь!I141+май!I141+апр!I141+март!I141+'февр.'!I141+янв!I141</f>
        <v>0</v>
      </c>
      <c r="K141" s="243">
        <f>'декаб.'!J141+'нояб.'!J141+'октяб.'!J141+'сен.'!J141+'авг.'!J141+июль!J141+июнь!J141+май!J141+апр!J141+март!J141+'февр.'!J141+янв!J141</f>
        <v>0</v>
      </c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</row>
    <row r="142" spans="1:28" ht="15.75">
      <c r="A142" s="226" t="s">
        <v>148</v>
      </c>
      <c r="B142" s="231" t="s">
        <v>86</v>
      </c>
      <c r="C142" s="231" t="s">
        <v>28</v>
      </c>
      <c r="D142" s="248"/>
      <c r="E142" s="243">
        <f>'декаб.'!D142+'нояб.'!D142+'октяб.'!D142+'сен.'!D142+'авг.'!D142+июль!D142+июнь!D142+май!D142+апр!D142+март!D142+'февр.'!D142+янв!D142</f>
        <v>0</v>
      </c>
      <c r="F142" s="243"/>
      <c r="G142" s="243"/>
      <c r="H142" s="243"/>
      <c r="I142" s="243">
        <f>'декаб.'!H142+'нояб.'!H142+'октяб.'!H142+'сен.'!H142+'авг.'!H142+июль!H142+июнь!H142+май!H142+апр!H142+март!H142+'февр.'!H142+янв!H142</f>
        <v>0</v>
      </c>
      <c r="J142" s="243">
        <f>'декаб.'!I142+'нояб.'!I142+'октяб.'!I142+'сен.'!I142+'авг.'!I142+июль!I142+июнь!I142+май!I142+апр!I142+март!I142+'февр.'!I142+янв!I142</f>
        <v>0</v>
      </c>
      <c r="K142" s="243">
        <f>'декаб.'!J142+'нояб.'!J142+'октяб.'!J142+'сен.'!J142+'авг.'!J142+июль!J142+июнь!J142+май!J142+апр!J142+март!J142+'февр.'!J142+янв!J142</f>
        <v>0</v>
      </c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</row>
    <row r="143" spans="1:28" ht="15.75">
      <c r="A143" s="231"/>
      <c r="B143" s="231"/>
      <c r="C143" s="231" t="s">
        <v>11</v>
      </c>
      <c r="D143" s="248"/>
      <c r="E143" s="243">
        <f>'декаб.'!D143+'нояб.'!D143+'октяб.'!D143+'сен.'!D143+'авг.'!D143+июль!D143+июнь!D143+май!D143+апр!D143+март!D143+'февр.'!D143+янв!D143</f>
        <v>0</v>
      </c>
      <c r="F143" s="243"/>
      <c r="G143" s="243"/>
      <c r="H143" s="243"/>
      <c r="I143" s="243">
        <f>'декаб.'!H143+'нояб.'!H143+'октяб.'!H143+'сен.'!H143+'авг.'!H143+июль!H143+июнь!H143+май!H143+апр!H143+март!H143+'февр.'!H143+янв!H143</f>
        <v>0</v>
      </c>
      <c r="J143" s="243">
        <f>'декаб.'!I143+'нояб.'!I143+'октяб.'!I143+'сен.'!I143+'авг.'!I143+июль!I143+июнь!I143+май!I143+апр!I143+март!I143+'февр.'!I143+янв!I143</f>
        <v>0</v>
      </c>
      <c r="K143" s="243">
        <f>'декаб.'!J143+'нояб.'!J143+'октяб.'!J143+'сен.'!J143+'авг.'!J143+июль!J143+июнь!J143+май!J143+апр!J143+март!J143+'февр.'!J143+янв!J143</f>
        <v>0</v>
      </c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</row>
    <row r="144" spans="1:28" ht="15.75">
      <c r="A144" s="218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</row>
    <row r="145" spans="1:28" ht="15.75">
      <c r="A145" s="21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</row>
    <row r="146" spans="1:28" ht="15.75">
      <c r="A146" s="218"/>
      <c r="B146" s="140"/>
      <c r="C146" s="140"/>
      <c r="D146" s="140" t="s">
        <v>189</v>
      </c>
      <c r="E146" s="140"/>
      <c r="F146" s="140"/>
      <c r="G146" s="140"/>
      <c r="H146" s="140"/>
      <c r="I146" s="140"/>
      <c r="J146" s="140" t="s">
        <v>191</v>
      </c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</row>
    <row r="147" spans="1:28" ht="15.75">
      <c r="A147" s="218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</row>
    <row r="148" spans="1:28" ht="15.75">
      <c r="A148" s="218"/>
      <c r="B148" s="140"/>
      <c r="C148" s="140"/>
      <c r="D148" s="140" t="s">
        <v>181</v>
      </c>
      <c r="E148" s="140"/>
      <c r="F148" s="140"/>
      <c r="G148" s="140"/>
      <c r="H148" s="140"/>
      <c r="I148" s="140"/>
      <c r="J148" s="140" t="s">
        <v>364</v>
      </c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</row>
    <row r="149" spans="1:28" ht="15.75">
      <c r="A149" s="218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</row>
    <row r="150" spans="4:14" ht="15.75">
      <c r="D150" s="140" t="s">
        <v>190</v>
      </c>
      <c r="E150" s="140"/>
      <c r="F150" s="140"/>
      <c r="G150" s="140"/>
      <c r="H150" s="140"/>
      <c r="I150" s="140"/>
      <c r="J150" s="140" t="s">
        <v>193</v>
      </c>
      <c r="K150" s="140"/>
      <c r="L150" s="140"/>
      <c r="M150" s="140"/>
      <c r="N150" s="140"/>
    </row>
  </sheetData>
  <sheetProtection/>
  <mergeCells count="16">
    <mergeCell ref="A3:Z3"/>
    <mergeCell ref="F4:U4"/>
    <mergeCell ref="O5:Q5"/>
    <mergeCell ref="R5:S5"/>
    <mergeCell ref="A4:A6"/>
    <mergeCell ref="L5:N5"/>
    <mergeCell ref="B4:B6"/>
    <mergeCell ref="C4:C6"/>
    <mergeCell ref="E4:E6"/>
    <mergeCell ref="F5:H5"/>
    <mergeCell ref="D4:D6"/>
    <mergeCell ref="AA4:AB5"/>
    <mergeCell ref="T5:U5"/>
    <mergeCell ref="I5:K5"/>
    <mergeCell ref="V4:X5"/>
    <mergeCell ref="Y4:Z5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62"/>
  <sheetViews>
    <sheetView zoomScalePageLayoutView="0" workbookViewId="0" topLeftCell="A8">
      <pane xSplit="5" ySplit="8" topLeftCell="F30" activePane="bottomRight" state="frozen"/>
      <selection pane="topLeft" activeCell="A8" sqref="A8"/>
      <selection pane="topRight" activeCell="E8" sqref="E8"/>
      <selection pane="bottomLeft" activeCell="A16" sqref="A16"/>
      <selection pane="bottomRight" activeCell="B31" sqref="B31:K44"/>
    </sheetView>
  </sheetViews>
  <sheetFormatPr defaultColWidth="8.875" defaultRowHeight="12.75" outlineLevelRow="1" outlineLevelCol="1"/>
  <cols>
    <col min="1" max="1" width="5.125" style="330" customWidth="1"/>
    <col min="2" max="2" width="36.75390625" style="330" customWidth="1"/>
    <col min="3" max="3" width="9.25390625" style="330" customWidth="1"/>
    <col min="4" max="4" width="8.875" style="330" customWidth="1"/>
    <col min="5" max="5" width="9.375" style="331" bestFit="1" customWidth="1"/>
    <col min="6" max="6" width="6.625" style="331" customWidth="1" outlineLevel="1"/>
    <col min="7" max="7" width="6.125" style="330" customWidth="1" outlineLevel="1"/>
    <col min="8" max="8" width="6.00390625" style="330" customWidth="1" outlineLevel="1"/>
    <col min="9" max="9" width="8.625" style="330" customWidth="1" outlineLevel="1" collapsed="1"/>
    <col min="10" max="10" width="7.625" style="330" customWidth="1" outlineLevel="1"/>
    <col min="11" max="11" width="8.00390625" style="330" customWidth="1"/>
    <col min="12" max="13" width="7.125" style="331" customWidth="1"/>
    <col min="14" max="14" width="7.375" style="330" customWidth="1"/>
    <col min="15" max="15" width="7.75390625" style="331" customWidth="1"/>
    <col min="16" max="16" width="7.375" style="331" customWidth="1"/>
    <col min="17" max="17" width="7.625" style="330" bestFit="1" customWidth="1"/>
    <col min="18" max="19" width="7.375" style="331" customWidth="1"/>
    <col min="20" max="20" width="7.625" style="330" customWidth="1"/>
    <col min="21" max="21" width="8.625" style="331" customWidth="1"/>
    <col min="22" max="22" width="6.125" style="331" bestFit="1" customWidth="1"/>
    <col min="23" max="23" width="8.25390625" style="330" customWidth="1"/>
    <col min="24" max="26" width="8.375" style="330" customWidth="1"/>
    <col min="27" max="28" width="8.125" style="331" customWidth="1"/>
    <col min="29" max="29" width="8.875" style="330" customWidth="1"/>
    <col min="30" max="30" width="7.75390625" style="330" customWidth="1"/>
    <col min="31" max="31" width="7.125" style="330" customWidth="1"/>
    <col min="32" max="32" width="7.625" style="330" customWidth="1"/>
    <col min="33" max="33" width="7.125" style="330" customWidth="1"/>
    <col min="34" max="34" width="7.25390625" style="330" customWidth="1"/>
    <col min="35" max="35" width="7.00390625" style="330" customWidth="1"/>
    <col min="36" max="36" width="6.25390625" style="330" customWidth="1"/>
    <col min="37" max="37" width="7.125" style="330" customWidth="1"/>
    <col min="38" max="38" width="8.00390625" style="330" customWidth="1"/>
    <col min="39" max="39" width="7.25390625" style="330" customWidth="1"/>
    <col min="40" max="40" width="7.00390625" style="330" customWidth="1"/>
    <col min="41" max="41" width="7.125" style="330" customWidth="1"/>
    <col min="42" max="16384" width="8.875" style="330" customWidth="1"/>
  </cols>
  <sheetData>
    <row r="1" ht="12.75" hidden="1" outlineLevel="1"/>
    <row r="2" ht="12.75" hidden="1" outlineLevel="1"/>
    <row r="3" spans="1:28" ht="15.75" hidden="1" outlineLevel="1">
      <c r="A3" s="1081" t="s">
        <v>233</v>
      </c>
      <c r="B3" s="1081"/>
      <c r="C3" s="557"/>
      <c r="T3" s="1081" t="s">
        <v>232</v>
      </c>
      <c r="U3" s="1081"/>
      <c r="V3" s="1081"/>
      <c r="W3" s="1081"/>
      <c r="X3" s="1081"/>
      <c r="Y3" s="1081"/>
      <c r="Z3" s="1081"/>
      <c r="AA3" s="1081"/>
      <c r="AB3" s="557"/>
    </row>
    <row r="4" spans="1:28" ht="15.75" hidden="1" outlineLevel="1">
      <c r="A4" s="455" t="s">
        <v>231</v>
      </c>
      <c r="B4" s="455"/>
      <c r="C4" s="455"/>
      <c r="T4" s="1082" t="s">
        <v>230</v>
      </c>
      <c r="U4" s="1082"/>
      <c r="V4" s="1082"/>
      <c r="W4" s="1082"/>
      <c r="X4" s="1082"/>
      <c r="Y4" s="1082"/>
      <c r="Z4" s="1082"/>
      <c r="AA4" s="1082"/>
      <c r="AB4" s="4"/>
    </row>
    <row r="5" spans="1:28" ht="15.75" hidden="1" outlineLevel="1">
      <c r="A5" s="1095" t="s">
        <v>229</v>
      </c>
      <c r="B5" s="1095"/>
      <c r="C5" s="558"/>
      <c r="T5" s="1082" t="s">
        <v>228</v>
      </c>
      <c r="U5" s="1082"/>
      <c r="V5" s="1082"/>
      <c r="W5" s="1082"/>
      <c r="X5" s="1082"/>
      <c r="Y5" s="1082"/>
      <c r="Z5" s="1082"/>
      <c r="AA5" s="1082"/>
      <c r="AB5" s="4"/>
    </row>
    <row r="6" spans="1:28" ht="15.75" hidden="1" outlineLevel="1">
      <c r="A6" s="4"/>
      <c r="B6" s="4"/>
      <c r="C6" s="4"/>
      <c r="T6" s="4"/>
      <c r="U6" s="4"/>
      <c r="V6" s="4"/>
      <c r="W6" s="4"/>
      <c r="X6" s="4"/>
      <c r="Y6" s="4"/>
      <c r="Z6" s="4"/>
      <c r="AA6" s="4"/>
      <c r="AB6" s="4"/>
    </row>
    <row r="7" ht="12.75" hidden="1" outlineLevel="1"/>
    <row r="8" spans="1:28" ht="15.75" collapsed="1">
      <c r="A8" s="1102" t="s">
        <v>234</v>
      </c>
      <c r="B8" s="1102"/>
      <c r="C8" s="1102"/>
      <c r="D8" s="1102"/>
      <c r="E8" s="1102"/>
      <c r="F8" s="1102"/>
      <c r="G8" s="1102"/>
      <c r="H8" s="1102"/>
      <c r="I8" s="1102"/>
      <c r="J8" s="1102"/>
      <c r="K8" s="1102"/>
      <c r="L8" s="1102"/>
      <c r="M8" s="1102"/>
      <c r="N8" s="1102"/>
      <c r="O8" s="1102"/>
      <c r="P8" s="1102"/>
      <c r="Q8" s="1102"/>
      <c r="R8" s="1102"/>
      <c r="S8" s="1102"/>
      <c r="T8" s="1102"/>
      <c r="U8" s="1102"/>
      <c r="V8" s="1102"/>
      <c r="W8" s="1102"/>
      <c r="X8" s="2"/>
      <c r="Y8" s="2"/>
      <c r="Z8" s="2"/>
      <c r="AA8" s="330"/>
      <c r="AB8" s="330"/>
    </row>
    <row r="9" spans="1:29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" customHeight="1" thickBot="1">
      <c r="A11" s="454"/>
      <c r="E11" s="453"/>
      <c r="F11" s="453"/>
      <c r="G11" s="451"/>
      <c r="H11" s="451"/>
      <c r="I11" s="451"/>
      <c r="J11" s="451"/>
      <c r="K11" s="451"/>
      <c r="L11" s="453"/>
      <c r="M11" s="453"/>
      <c r="N11" s="451"/>
      <c r="O11" s="453"/>
      <c r="P11" s="453"/>
      <c r="Q11" s="451"/>
      <c r="T11" s="452"/>
      <c r="W11" s="451"/>
      <c r="X11" s="453" t="s">
        <v>227</v>
      </c>
      <c r="Y11" s="453"/>
      <c r="Z11" s="451"/>
      <c r="AA11" s="452"/>
      <c r="AB11" s="452"/>
      <c r="AC11" s="451"/>
    </row>
    <row r="12" spans="1:76" ht="13.5" customHeight="1" thickBot="1">
      <c r="A12" s="1086" t="s">
        <v>0</v>
      </c>
      <c r="B12" s="1089" t="s">
        <v>1</v>
      </c>
      <c r="C12" s="1112" t="s">
        <v>332</v>
      </c>
      <c r="D12" s="1092" t="s">
        <v>2</v>
      </c>
      <c r="E12" s="1096" t="s">
        <v>182</v>
      </c>
      <c r="F12" s="1099" t="s">
        <v>131</v>
      </c>
      <c r="G12" s="1100"/>
      <c r="H12" s="1100"/>
      <c r="I12" s="1100"/>
      <c r="J12" s="1100"/>
      <c r="K12" s="1100"/>
      <c r="L12" s="1100"/>
      <c r="M12" s="1100"/>
      <c r="N12" s="1100"/>
      <c r="O12" s="1100"/>
      <c r="P12" s="1100"/>
      <c r="Q12" s="1100"/>
      <c r="R12" s="1100"/>
      <c r="S12" s="1100"/>
      <c r="T12" s="1101"/>
      <c r="U12" s="1103" t="s">
        <v>330</v>
      </c>
      <c r="V12" s="1104"/>
      <c r="W12" s="1105"/>
      <c r="X12" s="1103" t="s">
        <v>331</v>
      </c>
      <c r="Y12" s="1104"/>
      <c r="Z12" s="1105"/>
      <c r="AA12" s="1103" t="s">
        <v>333</v>
      </c>
      <c r="AB12" s="1104"/>
      <c r="AC12" s="1104"/>
      <c r="AD12" s="1115" t="s">
        <v>334</v>
      </c>
      <c r="AE12" s="1116"/>
      <c r="AF12" s="1117"/>
      <c r="AG12" s="1115" t="s">
        <v>336</v>
      </c>
      <c r="AH12" s="1116"/>
      <c r="AI12" s="1117"/>
      <c r="AJ12" s="1115" t="s">
        <v>337</v>
      </c>
      <c r="AK12" s="1116"/>
      <c r="AL12" s="1117"/>
      <c r="AM12" s="1115" t="s">
        <v>338</v>
      </c>
      <c r="AN12" s="1116"/>
      <c r="AO12" s="1117"/>
      <c r="AP12" s="597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6"/>
      <c r="BL12" s="456"/>
      <c r="BM12" s="456"/>
      <c r="BN12" s="456"/>
      <c r="BO12" s="456"/>
      <c r="BP12" s="456"/>
      <c r="BQ12" s="456"/>
      <c r="BR12" s="456"/>
      <c r="BS12" s="456"/>
      <c r="BT12" s="456"/>
      <c r="BU12" s="456"/>
      <c r="BV12" s="456"/>
      <c r="BW12" s="456"/>
      <c r="BX12" s="456"/>
    </row>
    <row r="13" spans="1:76" ht="100.5" customHeight="1" thickBot="1">
      <c r="A13" s="1087"/>
      <c r="B13" s="1090"/>
      <c r="C13" s="1113"/>
      <c r="D13" s="1093"/>
      <c r="E13" s="1097"/>
      <c r="F13" s="1099" t="s">
        <v>183</v>
      </c>
      <c r="G13" s="1109"/>
      <c r="H13" s="1110"/>
      <c r="I13" s="1083" t="s">
        <v>184</v>
      </c>
      <c r="J13" s="1084"/>
      <c r="K13" s="1085"/>
      <c r="L13" s="1099" t="s">
        <v>327</v>
      </c>
      <c r="M13" s="1111"/>
      <c r="N13" s="1111"/>
      <c r="O13" s="1099" t="s">
        <v>328</v>
      </c>
      <c r="P13" s="1100"/>
      <c r="Q13" s="1101"/>
      <c r="R13" s="1100" t="s">
        <v>329</v>
      </c>
      <c r="S13" s="1100"/>
      <c r="T13" s="1101"/>
      <c r="U13" s="1106"/>
      <c r="V13" s="1107"/>
      <c r="W13" s="1108"/>
      <c r="X13" s="1106"/>
      <c r="Y13" s="1107"/>
      <c r="Z13" s="1108"/>
      <c r="AA13" s="1106"/>
      <c r="AB13" s="1107"/>
      <c r="AC13" s="1107"/>
      <c r="AD13" s="1118"/>
      <c r="AE13" s="1119"/>
      <c r="AF13" s="1120"/>
      <c r="AG13" s="1118"/>
      <c r="AH13" s="1119"/>
      <c r="AI13" s="1120"/>
      <c r="AJ13" s="1118"/>
      <c r="AK13" s="1119"/>
      <c r="AL13" s="1120"/>
      <c r="AM13" s="1118"/>
      <c r="AN13" s="1119"/>
      <c r="AO13" s="1120"/>
      <c r="AP13" s="597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BK13" s="456"/>
      <c r="BL13" s="456"/>
      <c r="BM13" s="456"/>
      <c r="BN13" s="456"/>
      <c r="BO13" s="456"/>
      <c r="BP13" s="456"/>
      <c r="BQ13" s="456"/>
      <c r="BR13" s="456"/>
      <c r="BS13" s="456"/>
      <c r="BT13" s="456"/>
      <c r="BU13" s="456"/>
      <c r="BV13" s="456"/>
      <c r="BW13" s="456"/>
      <c r="BX13" s="456"/>
    </row>
    <row r="14" spans="1:76" ht="13.5" thickBot="1">
      <c r="A14" s="1088"/>
      <c r="B14" s="1091"/>
      <c r="C14" s="1114"/>
      <c r="D14" s="1094"/>
      <c r="E14" s="1098"/>
      <c r="F14" s="444" t="s">
        <v>3</v>
      </c>
      <c r="G14" s="450" t="s">
        <v>4</v>
      </c>
      <c r="H14" s="445" t="s">
        <v>5</v>
      </c>
      <c r="I14" s="600" t="s">
        <v>6</v>
      </c>
      <c r="J14" s="601" t="s">
        <v>4</v>
      </c>
      <c r="K14" s="601" t="s">
        <v>5</v>
      </c>
      <c r="L14" s="449" t="s">
        <v>6</v>
      </c>
      <c r="M14" s="448" t="s">
        <v>4</v>
      </c>
      <c r="N14" s="445" t="s">
        <v>5</v>
      </c>
      <c r="O14" s="447" t="s">
        <v>6</v>
      </c>
      <c r="P14" s="447" t="s">
        <v>4</v>
      </c>
      <c r="Q14" s="446" t="s">
        <v>7</v>
      </c>
      <c r="R14" s="447" t="s">
        <v>6</v>
      </c>
      <c r="S14" s="447" t="s">
        <v>4</v>
      </c>
      <c r="T14" s="446" t="s">
        <v>5</v>
      </c>
      <c r="U14" s="444" t="s">
        <v>6</v>
      </c>
      <c r="V14" s="445" t="s">
        <v>4</v>
      </c>
      <c r="W14" s="445" t="s">
        <v>5</v>
      </c>
      <c r="X14" s="444" t="s">
        <v>6</v>
      </c>
      <c r="Y14" s="561" t="s">
        <v>4</v>
      </c>
      <c r="Z14" s="443" t="s">
        <v>8</v>
      </c>
      <c r="AA14" s="444" t="s">
        <v>6</v>
      </c>
      <c r="AB14" s="561" t="s">
        <v>149</v>
      </c>
      <c r="AC14" s="450" t="s">
        <v>8</v>
      </c>
      <c r="AD14" s="599" t="s">
        <v>6</v>
      </c>
      <c r="AE14" s="599" t="s">
        <v>4</v>
      </c>
      <c r="AF14" s="599" t="s">
        <v>335</v>
      </c>
      <c r="AG14" s="599" t="s">
        <v>6</v>
      </c>
      <c r="AH14" s="599" t="s">
        <v>4</v>
      </c>
      <c r="AI14" s="599" t="s">
        <v>335</v>
      </c>
      <c r="AJ14" s="599" t="s">
        <v>6</v>
      </c>
      <c r="AK14" s="599" t="s">
        <v>4</v>
      </c>
      <c r="AL14" s="599" t="s">
        <v>335</v>
      </c>
      <c r="AM14" s="599" t="s">
        <v>6</v>
      </c>
      <c r="AN14" s="599" t="s">
        <v>4</v>
      </c>
      <c r="AO14" s="599" t="s">
        <v>335</v>
      </c>
      <c r="AP14" s="597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</row>
    <row r="15" spans="1:76" ht="13.5" thickTop="1">
      <c r="A15" s="429" t="s">
        <v>73</v>
      </c>
      <c r="B15" s="442" t="s">
        <v>82</v>
      </c>
      <c r="C15" s="577"/>
      <c r="D15" s="427" t="s">
        <v>11</v>
      </c>
      <c r="E15" s="438"/>
      <c r="F15" s="441"/>
      <c r="G15" s="440"/>
      <c r="H15" s="439"/>
      <c r="I15" s="438"/>
      <c r="J15" s="437"/>
      <c r="K15" s="436"/>
      <c r="L15" s="435"/>
      <c r="M15" s="434"/>
      <c r="N15" s="433"/>
      <c r="O15" s="432"/>
      <c r="P15" s="432"/>
      <c r="Q15" s="431"/>
      <c r="R15" s="432"/>
      <c r="S15" s="432"/>
      <c r="T15" s="431"/>
      <c r="U15" s="428"/>
      <c r="V15" s="430"/>
      <c r="W15" s="427"/>
      <c r="X15" s="429"/>
      <c r="Y15" s="427"/>
      <c r="Z15" s="427"/>
      <c r="AA15" s="428"/>
      <c r="AB15" s="430"/>
      <c r="AC15" s="590"/>
      <c r="AD15" s="598"/>
      <c r="AE15" s="598"/>
      <c r="AF15" s="598"/>
      <c r="AG15" s="598"/>
      <c r="AH15" s="598"/>
      <c r="AI15" s="598"/>
      <c r="AJ15" s="598"/>
      <c r="AK15" s="598"/>
      <c r="AL15" s="598"/>
      <c r="AM15" s="598"/>
      <c r="AN15" s="598"/>
      <c r="AO15" s="598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M15" s="456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</row>
    <row r="16" spans="1:76" s="334" customFormat="1" ht="12.75">
      <c r="A16" s="487">
        <v>1</v>
      </c>
      <c r="B16" s="483" t="s">
        <v>293</v>
      </c>
      <c r="C16" s="578"/>
      <c r="D16" s="566" t="s">
        <v>292</v>
      </c>
      <c r="E16" s="649">
        <f aca="true" t="shared" si="0" ref="E16:E47">I16</f>
        <v>9</v>
      </c>
      <c r="F16" s="333"/>
      <c r="G16" s="480"/>
      <c r="H16" s="486"/>
      <c r="I16" s="649">
        <f aca="true" t="shared" si="1" ref="I16:I46">(K16+J16)</f>
        <v>9</v>
      </c>
      <c r="J16" s="649"/>
      <c r="K16" s="649">
        <v>9</v>
      </c>
      <c r="L16" s="517"/>
      <c r="M16" s="479"/>
      <c r="N16" s="478"/>
      <c r="O16" s="474"/>
      <c r="P16" s="559"/>
      <c r="Q16" s="477"/>
      <c r="R16" s="474"/>
      <c r="S16" s="559"/>
      <c r="T16" s="477"/>
      <c r="U16" s="474"/>
      <c r="V16" s="476"/>
      <c r="W16" s="473"/>
      <c r="X16" s="475"/>
      <c r="Y16" s="562"/>
      <c r="Z16" s="473"/>
      <c r="AA16" s="474"/>
      <c r="AB16" s="559"/>
      <c r="AC16" s="478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596"/>
      <c r="AU16" s="596"/>
      <c r="AV16" s="596"/>
      <c r="AW16" s="596"/>
      <c r="AX16" s="596"/>
      <c r="AY16" s="596"/>
      <c r="AZ16" s="596"/>
      <c r="BA16" s="596"/>
      <c r="BB16" s="596"/>
      <c r="BC16" s="596"/>
      <c r="BD16" s="596"/>
      <c r="BE16" s="596"/>
      <c r="BF16" s="596"/>
      <c r="BG16" s="596"/>
      <c r="BH16" s="596"/>
      <c r="BI16" s="596"/>
      <c r="BJ16" s="596"/>
      <c r="BK16" s="596"/>
      <c r="BL16" s="596"/>
      <c r="BM16" s="596"/>
      <c r="BN16" s="596"/>
      <c r="BO16" s="596"/>
      <c r="BP16" s="596"/>
      <c r="BQ16" s="596"/>
      <c r="BR16" s="596"/>
      <c r="BS16" s="596"/>
      <c r="BT16" s="596"/>
      <c r="BU16" s="596"/>
      <c r="BV16" s="596"/>
      <c r="BW16" s="596"/>
      <c r="BX16" s="596"/>
    </row>
    <row r="17" spans="1:76" s="334" customFormat="1" ht="12.75">
      <c r="A17" s="487"/>
      <c r="B17" s="483"/>
      <c r="C17" s="578"/>
      <c r="D17" s="566" t="s">
        <v>291</v>
      </c>
      <c r="E17" s="649">
        <f t="shared" si="0"/>
        <v>1.63</v>
      </c>
      <c r="F17" s="333"/>
      <c r="G17" s="480"/>
      <c r="H17" s="486"/>
      <c r="I17" s="604">
        <f t="shared" si="1"/>
        <v>1.63</v>
      </c>
      <c r="J17" s="604"/>
      <c r="K17" s="605">
        <v>1.63</v>
      </c>
      <c r="L17" s="518"/>
      <c r="M17" s="479"/>
      <c r="N17" s="486"/>
      <c r="O17" s="474"/>
      <c r="P17" s="559"/>
      <c r="Q17" s="477"/>
      <c r="R17" s="474"/>
      <c r="S17" s="559"/>
      <c r="T17" s="477"/>
      <c r="U17" s="474"/>
      <c r="V17" s="476"/>
      <c r="W17" s="473"/>
      <c r="X17" s="475"/>
      <c r="Y17" s="562"/>
      <c r="Z17" s="473"/>
      <c r="AA17" s="474"/>
      <c r="AB17" s="559"/>
      <c r="AC17" s="478"/>
      <c r="AD17" s="596"/>
      <c r="AE17" s="596"/>
      <c r="AF17" s="596"/>
      <c r="AG17" s="596"/>
      <c r="AH17" s="596"/>
      <c r="AI17" s="596"/>
      <c r="AJ17" s="596"/>
      <c r="AK17" s="596"/>
      <c r="AL17" s="596"/>
      <c r="AM17" s="596"/>
      <c r="AN17" s="596"/>
      <c r="AO17" s="596"/>
      <c r="AP17" s="596"/>
      <c r="AQ17" s="596"/>
      <c r="AR17" s="596"/>
      <c r="AS17" s="596"/>
      <c r="AT17" s="596"/>
      <c r="AU17" s="596"/>
      <c r="AV17" s="596"/>
      <c r="AW17" s="596"/>
      <c r="AX17" s="596"/>
      <c r="AY17" s="596"/>
      <c r="AZ17" s="596"/>
      <c r="BA17" s="596"/>
      <c r="BB17" s="596"/>
      <c r="BC17" s="596"/>
      <c r="BD17" s="596"/>
      <c r="BE17" s="596"/>
      <c r="BF17" s="596"/>
      <c r="BG17" s="596"/>
      <c r="BH17" s="596"/>
      <c r="BI17" s="596"/>
      <c r="BJ17" s="596"/>
      <c r="BK17" s="596"/>
      <c r="BL17" s="596"/>
      <c r="BM17" s="596"/>
      <c r="BN17" s="596"/>
      <c r="BO17" s="596"/>
      <c r="BP17" s="596"/>
      <c r="BQ17" s="596"/>
      <c r="BR17" s="596"/>
      <c r="BS17" s="596"/>
      <c r="BT17" s="596"/>
      <c r="BU17" s="596"/>
      <c r="BV17" s="596"/>
      <c r="BW17" s="596"/>
      <c r="BX17" s="596"/>
    </row>
    <row r="18" spans="1:76" s="334" customFormat="1" ht="13.5" thickBot="1">
      <c r="A18" s="487"/>
      <c r="B18" s="483"/>
      <c r="C18" s="578"/>
      <c r="D18" s="566" t="s">
        <v>11</v>
      </c>
      <c r="E18" s="649">
        <f t="shared" si="0"/>
        <v>777.9</v>
      </c>
      <c r="F18" s="333"/>
      <c r="G18" s="480"/>
      <c r="H18" s="486"/>
      <c r="I18" s="606">
        <f t="shared" si="1"/>
        <v>777.9</v>
      </c>
      <c r="J18" s="606"/>
      <c r="K18" s="607">
        <v>777.9</v>
      </c>
      <c r="L18" s="518"/>
      <c r="M18" s="479"/>
      <c r="N18" s="486"/>
      <c r="O18" s="474"/>
      <c r="P18" s="559"/>
      <c r="Q18" s="477"/>
      <c r="R18" s="474"/>
      <c r="S18" s="559"/>
      <c r="T18" s="477"/>
      <c r="U18" s="474"/>
      <c r="V18" s="476"/>
      <c r="W18" s="473"/>
      <c r="X18" s="475"/>
      <c r="Y18" s="562"/>
      <c r="Z18" s="473"/>
      <c r="AA18" s="474"/>
      <c r="AB18" s="559"/>
      <c r="AC18" s="478"/>
      <c r="AD18" s="596"/>
      <c r="AE18" s="596"/>
      <c r="AF18" s="596"/>
      <c r="AG18" s="596"/>
      <c r="AH18" s="596"/>
      <c r="AI18" s="596"/>
      <c r="AJ18" s="596"/>
      <c r="AK18" s="596"/>
      <c r="AL18" s="596"/>
      <c r="AM18" s="596"/>
      <c r="AN18" s="596"/>
      <c r="AO18" s="596"/>
      <c r="AP18" s="596"/>
      <c r="AQ18" s="596"/>
      <c r="AR18" s="596"/>
      <c r="AS18" s="596"/>
      <c r="AT18" s="596"/>
      <c r="AU18" s="596"/>
      <c r="AV18" s="596"/>
      <c r="AW18" s="596"/>
      <c r="AX18" s="596"/>
      <c r="AY18" s="596"/>
      <c r="AZ18" s="596"/>
      <c r="BA18" s="596"/>
      <c r="BB18" s="596"/>
      <c r="BC18" s="596"/>
      <c r="BD18" s="596"/>
      <c r="BE18" s="596"/>
      <c r="BF18" s="596"/>
      <c r="BG18" s="596"/>
      <c r="BH18" s="596"/>
      <c r="BI18" s="596"/>
      <c r="BJ18" s="596"/>
      <c r="BK18" s="596"/>
      <c r="BL18" s="596"/>
      <c r="BM18" s="596"/>
      <c r="BN18" s="596"/>
      <c r="BO18" s="596"/>
      <c r="BP18" s="596"/>
      <c r="BQ18" s="596"/>
      <c r="BR18" s="596"/>
      <c r="BS18" s="596"/>
      <c r="BT18" s="596"/>
      <c r="BU18" s="596"/>
      <c r="BV18" s="596"/>
      <c r="BW18" s="596"/>
      <c r="BX18" s="596"/>
    </row>
    <row r="19" spans="1:76" s="334" customFormat="1" ht="12.75">
      <c r="A19" s="484" t="s">
        <v>12</v>
      </c>
      <c r="B19" s="483" t="s">
        <v>13</v>
      </c>
      <c r="C19" s="578"/>
      <c r="D19" s="566" t="s">
        <v>9</v>
      </c>
      <c r="E19" s="649">
        <f t="shared" si="0"/>
        <v>0.09</v>
      </c>
      <c r="F19" s="333"/>
      <c r="G19" s="480"/>
      <c r="H19" s="486"/>
      <c r="I19" s="602">
        <f t="shared" si="1"/>
        <v>0.09</v>
      </c>
      <c r="J19" s="602"/>
      <c r="K19" s="603">
        <v>0.09</v>
      </c>
      <c r="L19" s="488"/>
      <c r="M19" s="479"/>
      <c r="N19" s="478"/>
      <c r="O19" s="474"/>
      <c r="P19" s="559"/>
      <c r="Q19" s="477"/>
      <c r="R19" s="474"/>
      <c r="S19" s="559"/>
      <c r="T19" s="477"/>
      <c r="U19" s="474"/>
      <c r="V19" s="476"/>
      <c r="W19" s="473"/>
      <c r="X19" s="475"/>
      <c r="Y19" s="562"/>
      <c r="Z19" s="473"/>
      <c r="AA19" s="474"/>
      <c r="AB19" s="559"/>
      <c r="AC19" s="478"/>
      <c r="AD19" s="596"/>
      <c r="AE19" s="596"/>
      <c r="AF19" s="596"/>
      <c r="AG19" s="596"/>
      <c r="AH19" s="596"/>
      <c r="AI19" s="596"/>
      <c r="AJ19" s="596"/>
      <c r="AK19" s="596"/>
      <c r="AL19" s="596"/>
      <c r="AM19" s="596"/>
      <c r="AN19" s="596"/>
      <c r="AO19" s="596"/>
      <c r="AP19" s="596"/>
      <c r="AQ19" s="596"/>
      <c r="AR19" s="596"/>
      <c r="AS19" s="596"/>
      <c r="AT19" s="596"/>
      <c r="AU19" s="596"/>
      <c r="AV19" s="596"/>
      <c r="AW19" s="596"/>
      <c r="AX19" s="596"/>
      <c r="AY19" s="596"/>
      <c r="AZ19" s="596"/>
      <c r="BA19" s="596"/>
      <c r="BB19" s="596"/>
      <c r="BC19" s="596"/>
      <c r="BD19" s="596"/>
      <c r="BE19" s="596"/>
      <c r="BF19" s="596"/>
      <c r="BG19" s="596"/>
      <c r="BH19" s="596"/>
      <c r="BI19" s="596"/>
      <c r="BJ19" s="596"/>
      <c r="BK19" s="596"/>
      <c r="BL19" s="596"/>
      <c r="BM19" s="596"/>
      <c r="BN19" s="596"/>
      <c r="BO19" s="596"/>
      <c r="BP19" s="596"/>
      <c r="BQ19" s="596"/>
      <c r="BR19" s="596"/>
      <c r="BS19" s="596"/>
      <c r="BT19" s="596"/>
      <c r="BU19" s="596"/>
      <c r="BV19" s="596"/>
      <c r="BW19" s="596"/>
      <c r="BX19" s="596"/>
    </row>
    <row r="20" spans="1:76" s="334" customFormat="1" ht="13.5" thickBot="1">
      <c r="A20" s="484"/>
      <c r="B20" s="485"/>
      <c r="C20" s="579"/>
      <c r="D20" s="566" t="s">
        <v>11</v>
      </c>
      <c r="E20" s="649">
        <f t="shared" si="0"/>
        <v>38.7</v>
      </c>
      <c r="F20" s="333"/>
      <c r="G20" s="480"/>
      <c r="H20" s="486"/>
      <c r="I20" s="606">
        <f t="shared" si="1"/>
        <v>38.7</v>
      </c>
      <c r="J20" s="606"/>
      <c r="K20" s="607">
        <v>38.7</v>
      </c>
      <c r="L20" s="488"/>
      <c r="M20" s="479"/>
      <c r="N20" s="478"/>
      <c r="O20" s="474"/>
      <c r="P20" s="559"/>
      <c r="Q20" s="477"/>
      <c r="R20" s="474"/>
      <c r="S20" s="559"/>
      <c r="T20" s="477"/>
      <c r="U20" s="474"/>
      <c r="V20" s="476"/>
      <c r="W20" s="473"/>
      <c r="X20" s="475"/>
      <c r="Y20" s="562"/>
      <c r="Z20" s="473"/>
      <c r="AA20" s="474"/>
      <c r="AB20" s="559"/>
      <c r="AC20" s="478"/>
      <c r="AD20" s="596"/>
      <c r="AE20" s="596"/>
      <c r="AF20" s="596"/>
      <c r="AG20" s="596"/>
      <c r="AH20" s="596"/>
      <c r="AI20" s="596"/>
      <c r="AJ20" s="596"/>
      <c r="AK20" s="596"/>
      <c r="AL20" s="596"/>
      <c r="AM20" s="596"/>
      <c r="AN20" s="596"/>
      <c r="AO20" s="596"/>
      <c r="AP20" s="596"/>
      <c r="AQ20" s="596"/>
      <c r="AR20" s="596"/>
      <c r="AS20" s="596"/>
      <c r="AT20" s="596"/>
      <c r="AU20" s="596"/>
      <c r="AV20" s="596"/>
      <c r="AW20" s="596"/>
      <c r="AX20" s="596"/>
      <c r="AY20" s="596"/>
      <c r="AZ20" s="596"/>
      <c r="BA20" s="596"/>
      <c r="BB20" s="596"/>
      <c r="BC20" s="596"/>
      <c r="BD20" s="596"/>
      <c r="BE20" s="596"/>
      <c r="BF20" s="596"/>
      <c r="BG20" s="596"/>
      <c r="BH20" s="596"/>
      <c r="BI20" s="596"/>
      <c r="BJ20" s="596"/>
      <c r="BK20" s="596"/>
      <c r="BL20" s="596"/>
      <c r="BM20" s="596"/>
      <c r="BN20" s="596"/>
      <c r="BO20" s="596"/>
      <c r="BP20" s="596"/>
      <c r="BQ20" s="596"/>
      <c r="BR20" s="596"/>
      <c r="BS20" s="596"/>
      <c r="BT20" s="596"/>
      <c r="BU20" s="596"/>
      <c r="BV20" s="596"/>
      <c r="BW20" s="596"/>
      <c r="BX20" s="596"/>
    </row>
    <row r="21" spans="1:76" s="334" customFormat="1" ht="12.75">
      <c r="A21" s="484" t="s">
        <v>290</v>
      </c>
      <c r="B21" s="483" t="s">
        <v>289</v>
      </c>
      <c r="C21" s="578"/>
      <c r="D21" s="566" t="s">
        <v>9</v>
      </c>
      <c r="E21" s="649">
        <f t="shared" si="0"/>
        <v>0.04</v>
      </c>
      <c r="F21" s="333"/>
      <c r="G21" s="480"/>
      <c r="H21" s="486"/>
      <c r="I21" s="602">
        <f t="shared" si="1"/>
        <v>0.04</v>
      </c>
      <c r="J21" s="602"/>
      <c r="K21" s="603">
        <v>0.04</v>
      </c>
      <c r="L21" s="488"/>
      <c r="M21" s="479"/>
      <c r="N21" s="478"/>
      <c r="O21" s="474"/>
      <c r="P21" s="559"/>
      <c r="Q21" s="477"/>
      <c r="R21" s="474"/>
      <c r="S21" s="559"/>
      <c r="T21" s="477"/>
      <c r="U21" s="474"/>
      <c r="V21" s="476"/>
      <c r="W21" s="473"/>
      <c r="X21" s="475"/>
      <c r="Y21" s="562"/>
      <c r="Z21" s="473"/>
      <c r="AA21" s="474"/>
      <c r="AB21" s="559"/>
      <c r="AC21" s="478"/>
      <c r="AD21" s="596"/>
      <c r="AE21" s="596"/>
      <c r="AF21" s="596"/>
      <c r="AG21" s="596"/>
      <c r="AH21" s="596"/>
      <c r="AI21" s="596"/>
      <c r="AJ21" s="596"/>
      <c r="AK21" s="596"/>
      <c r="AL21" s="596"/>
      <c r="AM21" s="596"/>
      <c r="AN21" s="596"/>
      <c r="AO21" s="596"/>
      <c r="AP21" s="596"/>
      <c r="AQ21" s="596"/>
      <c r="AR21" s="596"/>
      <c r="AS21" s="596"/>
      <c r="AT21" s="596"/>
      <c r="AU21" s="596"/>
      <c r="AV21" s="596"/>
      <c r="AW21" s="596"/>
      <c r="AX21" s="596"/>
      <c r="AY21" s="596"/>
      <c r="AZ21" s="596"/>
      <c r="BA21" s="596"/>
      <c r="BB21" s="596"/>
      <c r="BC21" s="596"/>
      <c r="BD21" s="596"/>
      <c r="BE21" s="596"/>
      <c r="BF21" s="596"/>
      <c r="BG21" s="596"/>
      <c r="BH21" s="596"/>
      <c r="BI21" s="596"/>
      <c r="BJ21" s="596"/>
      <c r="BK21" s="596"/>
      <c r="BL21" s="596"/>
      <c r="BM21" s="596"/>
      <c r="BN21" s="596"/>
      <c r="BO21" s="596"/>
      <c r="BP21" s="596"/>
      <c r="BQ21" s="596"/>
      <c r="BR21" s="596"/>
      <c r="BS21" s="596"/>
      <c r="BT21" s="596"/>
      <c r="BU21" s="596"/>
      <c r="BV21" s="596"/>
      <c r="BW21" s="596"/>
      <c r="BX21" s="596"/>
    </row>
    <row r="22" spans="1:76" s="334" customFormat="1" ht="13.5" thickBot="1">
      <c r="A22" s="484"/>
      <c r="B22" s="483"/>
      <c r="C22" s="578"/>
      <c r="D22" s="566" t="s">
        <v>11</v>
      </c>
      <c r="E22" s="649">
        <f t="shared" si="0"/>
        <v>17.2</v>
      </c>
      <c r="F22" s="333"/>
      <c r="G22" s="480"/>
      <c r="H22" s="486"/>
      <c r="I22" s="606">
        <f t="shared" si="1"/>
        <v>17.2</v>
      </c>
      <c r="J22" s="606"/>
      <c r="K22" s="607">
        <v>17.2</v>
      </c>
      <c r="L22" s="488"/>
      <c r="M22" s="479"/>
      <c r="N22" s="478"/>
      <c r="O22" s="474"/>
      <c r="P22" s="559"/>
      <c r="Q22" s="477"/>
      <c r="R22" s="474"/>
      <c r="S22" s="559"/>
      <c r="T22" s="477"/>
      <c r="U22" s="474"/>
      <c r="V22" s="476"/>
      <c r="W22" s="473"/>
      <c r="X22" s="475"/>
      <c r="Y22" s="562"/>
      <c r="Z22" s="473"/>
      <c r="AA22" s="474"/>
      <c r="AB22" s="559"/>
      <c r="AC22" s="478"/>
      <c r="AD22" s="596"/>
      <c r="AE22" s="596"/>
      <c r="AF22" s="596"/>
      <c r="AG22" s="596"/>
      <c r="AH22" s="596"/>
      <c r="AI22" s="596"/>
      <c r="AJ22" s="596"/>
      <c r="AK22" s="596"/>
      <c r="AL22" s="596"/>
      <c r="AM22" s="596"/>
      <c r="AN22" s="596"/>
      <c r="AO22" s="596"/>
      <c r="AP22" s="596"/>
      <c r="AQ22" s="596"/>
      <c r="AR22" s="596"/>
      <c r="AS22" s="596"/>
      <c r="AT22" s="596"/>
      <c r="AU22" s="596"/>
      <c r="AV22" s="596"/>
      <c r="AW22" s="596"/>
      <c r="AX22" s="596"/>
      <c r="AY22" s="596"/>
      <c r="AZ22" s="596"/>
      <c r="BA22" s="596"/>
      <c r="BB22" s="596"/>
      <c r="BC22" s="596"/>
      <c r="BD22" s="596"/>
      <c r="BE22" s="596"/>
      <c r="BF22" s="596"/>
      <c r="BG22" s="596"/>
      <c r="BH22" s="596"/>
      <c r="BI22" s="596"/>
      <c r="BJ22" s="596"/>
      <c r="BK22" s="596"/>
      <c r="BL22" s="596"/>
      <c r="BM22" s="596"/>
      <c r="BN22" s="596"/>
      <c r="BO22" s="596"/>
      <c r="BP22" s="596"/>
      <c r="BQ22" s="596"/>
      <c r="BR22" s="596"/>
      <c r="BS22" s="596"/>
      <c r="BT22" s="596"/>
      <c r="BU22" s="596"/>
      <c r="BV22" s="596"/>
      <c r="BW22" s="596"/>
      <c r="BX22" s="596"/>
    </row>
    <row r="23" spans="1:76" s="334" customFormat="1" ht="12.75">
      <c r="A23" s="484" t="s">
        <v>288</v>
      </c>
      <c r="B23" s="483" t="s">
        <v>287</v>
      </c>
      <c r="C23" s="578"/>
      <c r="D23" s="566" t="s">
        <v>9</v>
      </c>
      <c r="E23" s="649">
        <f t="shared" si="0"/>
        <v>0.05</v>
      </c>
      <c r="F23" s="333"/>
      <c r="G23" s="480"/>
      <c r="H23" s="486"/>
      <c r="I23" s="602">
        <f t="shared" si="1"/>
        <v>0.05</v>
      </c>
      <c r="J23" s="602"/>
      <c r="K23" s="603">
        <v>0.05</v>
      </c>
      <c r="L23" s="488"/>
      <c r="M23" s="479"/>
      <c r="N23" s="478"/>
      <c r="O23" s="474"/>
      <c r="P23" s="559"/>
      <c r="Q23" s="477"/>
      <c r="R23" s="474"/>
      <c r="S23" s="559"/>
      <c r="T23" s="477"/>
      <c r="U23" s="474"/>
      <c r="V23" s="476"/>
      <c r="W23" s="473"/>
      <c r="X23" s="475"/>
      <c r="Y23" s="562"/>
      <c r="Z23" s="473"/>
      <c r="AA23" s="474"/>
      <c r="AB23" s="559"/>
      <c r="AC23" s="478"/>
      <c r="AD23" s="596"/>
      <c r="AE23" s="596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  <c r="AP23" s="596"/>
      <c r="AQ23" s="596"/>
      <c r="AR23" s="596"/>
      <c r="AS23" s="596"/>
      <c r="AT23" s="596"/>
      <c r="AU23" s="596"/>
      <c r="AV23" s="596"/>
      <c r="AW23" s="596"/>
      <c r="AX23" s="596"/>
      <c r="AY23" s="596"/>
      <c r="AZ23" s="596"/>
      <c r="BA23" s="596"/>
      <c r="BB23" s="596"/>
      <c r="BC23" s="596"/>
      <c r="BD23" s="596"/>
      <c r="BE23" s="596"/>
      <c r="BF23" s="596"/>
      <c r="BG23" s="596"/>
      <c r="BH23" s="596"/>
      <c r="BI23" s="596"/>
      <c r="BJ23" s="596"/>
      <c r="BK23" s="596"/>
      <c r="BL23" s="596"/>
      <c r="BM23" s="596"/>
      <c r="BN23" s="596"/>
      <c r="BO23" s="596"/>
      <c r="BP23" s="596"/>
      <c r="BQ23" s="596"/>
      <c r="BR23" s="596"/>
      <c r="BS23" s="596"/>
      <c r="BT23" s="596"/>
      <c r="BU23" s="596"/>
      <c r="BV23" s="596"/>
      <c r="BW23" s="596"/>
      <c r="BX23" s="596"/>
    </row>
    <row r="24" spans="1:76" s="334" customFormat="1" ht="13.5" thickBot="1">
      <c r="A24" s="484"/>
      <c r="B24" s="483"/>
      <c r="C24" s="578"/>
      <c r="D24" s="566" t="s">
        <v>11</v>
      </c>
      <c r="E24" s="649">
        <f t="shared" si="0"/>
        <v>21.5</v>
      </c>
      <c r="F24" s="333"/>
      <c r="G24" s="480"/>
      <c r="H24" s="486"/>
      <c r="I24" s="606">
        <f t="shared" si="1"/>
        <v>21.5</v>
      </c>
      <c r="J24" s="606"/>
      <c r="K24" s="607">
        <v>21.5</v>
      </c>
      <c r="L24" s="488"/>
      <c r="M24" s="479"/>
      <c r="N24" s="478"/>
      <c r="O24" s="474"/>
      <c r="P24" s="559"/>
      <c r="Q24" s="477"/>
      <c r="R24" s="474"/>
      <c r="S24" s="559"/>
      <c r="T24" s="477"/>
      <c r="U24" s="474"/>
      <c r="V24" s="476"/>
      <c r="W24" s="473"/>
      <c r="X24" s="475"/>
      <c r="Y24" s="562"/>
      <c r="Z24" s="473"/>
      <c r="AA24" s="474"/>
      <c r="AB24" s="559"/>
      <c r="AC24" s="478"/>
      <c r="AD24" s="596"/>
      <c r="AE24" s="596"/>
      <c r="AF24" s="596"/>
      <c r="AG24" s="596"/>
      <c r="AH24" s="596"/>
      <c r="AI24" s="596"/>
      <c r="AJ24" s="596"/>
      <c r="AK24" s="596"/>
      <c r="AL24" s="596"/>
      <c r="AM24" s="596"/>
      <c r="AN24" s="596"/>
      <c r="AO24" s="596"/>
      <c r="AP24" s="596"/>
      <c r="AQ24" s="596"/>
      <c r="AR24" s="596"/>
      <c r="AS24" s="596"/>
      <c r="AT24" s="596"/>
      <c r="AU24" s="596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6"/>
      <c r="BX24" s="596"/>
    </row>
    <row r="25" spans="1:76" s="334" customFormat="1" ht="12.75">
      <c r="A25" s="484" t="s">
        <v>14</v>
      </c>
      <c r="B25" s="483" t="s">
        <v>15</v>
      </c>
      <c r="C25" s="578"/>
      <c r="D25" s="566" t="s">
        <v>9</v>
      </c>
      <c r="E25" s="649">
        <f t="shared" si="0"/>
        <v>1.54</v>
      </c>
      <c r="F25" s="333"/>
      <c r="G25" s="480"/>
      <c r="H25" s="486"/>
      <c r="I25" s="602">
        <f t="shared" si="1"/>
        <v>1.54</v>
      </c>
      <c r="J25" s="602"/>
      <c r="K25" s="603">
        <v>1.54</v>
      </c>
      <c r="L25" s="488"/>
      <c r="M25" s="479"/>
      <c r="N25" s="478"/>
      <c r="O25" s="474"/>
      <c r="P25" s="559"/>
      <c r="Q25" s="477"/>
      <c r="R25" s="474"/>
      <c r="S25" s="559"/>
      <c r="T25" s="477"/>
      <c r="U25" s="474"/>
      <c r="V25" s="476"/>
      <c r="W25" s="473"/>
      <c r="X25" s="475"/>
      <c r="Y25" s="562"/>
      <c r="Z25" s="473"/>
      <c r="AA25" s="474"/>
      <c r="AB25" s="559"/>
      <c r="AC25" s="478"/>
      <c r="AD25" s="596"/>
      <c r="AE25" s="596"/>
      <c r="AF25" s="596"/>
      <c r="AG25" s="596"/>
      <c r="AH25" s="596"/>
      <c r="AI25" s="596"/>
      <c r="AJ25" s="596"/>
      <c r="AK25" s="596"/>
      <c r="AL25" s="596"/>
      <c r="AM25" s="596"/>
      <c r="AN25" s="596"/>
      <c r="AO25" s="596"/>
      <c r="AP25" s="596"/>
      <c r="AQ25" s="596"/>
      <c r="AR25" s="596"/>
      <c r="AS25" s="596"/>
      <c r="AT25" s="596"/>
      <c r="AU25" s="596"/>
      <c r="AV25" s="596"/>
      <c r="AW25" s="596"/>
      <c r="AX25" s="596"/>
      <c r="AY25" s="596"/>
      <c r="AZ25" s="596"/>
      <c r="BA25" s="596"/>
      <c r="BB25" s="596"/>
      <c r="BC25" s="596"/>
      <c r="BD25" s="596"/>
      <c r="BE25" s="596"/>
      <c r="BF25" s="596"/>
      <c r="BG25" s="596"/>
      <c r="BH25" s="596"/>
      <c r="BI25" s="596"/>
      <c r="BJ25" s="596"/>
      <c r="BK25" s="596"/>
      <c r="BL25" s="596"/>
      <c r="BM25" s="596"/>
      <c r="BN25" s="596"/>
      <c r="BO25" s="596"/>
      <c r="BP25" s="596"/>
      <c r="BQ25" s="596"/>
      <c r="BR25" s="596"/>
      <c r="BS25" s="596"/>
      <c r="BT25" s="596"/>
      <c r="BU25" s="596"/>
      <c r="BV25" s="596"/>
      <c r="BW25" s="596"/>
      <c r="BX25" s="596"/>
    </row>
    <row r="26" spans="1:76" s="334" customFormat="1" ht="13.5" thickBot="1">
      <c r="A26" s="484"/>
      <c r="B26" s="483"/>
      <c r="C26" s="578"/>
      <c r="D26" s="566" t="s">
        <v>11</v>
      </c>
      <c r="E26" s="649">
        <f t="shared" si="0"/>
        <v>739.2</v>
      </c>
      <c r="F26" s="333"/>
      <c r="G26" s="480"/>
      <c r="H26" s="486"/>
      <c r="I26" s="606">
        <f t="shared" si="1"/>
        <v>739.2</v>
      </c>
      <c r="J26" s="606"/>
      <c r="K26" s="607">
        <v>739.2</v>
      </c>
      <c r="L26" s="488"/>
      <c r="M26" s="479"/>
      <c r="N26" s="478"/>
      <c r="O26" s="474"/>
      <c r="P26" s="559"/>
      <c r="Q26" s="477"/>
      <c r="R26" s="474"/>
      <c r="S26" s="559"/>
      <c r="T26" s="477"/>
      <c r="U26" s="474"/>
      <c r="V26" s="476"/>
      <c r="W26" s="473"/>
      <c r="X26" s="475"/>
      <c r="Y26" s="562"/>
      <c r="Z26" s="473"/>
      <c r="AA26" s="474"/>
      <c r="AB26" s="559"/>
      <c r="AC26" s="478"/>
      <c r="AD26" s="596"/>
      <c r="AE26" s="596"/>
      <c r="AF26" s="596"/>
      <c r="AG26" s="596"/>
      <c r="AH26" s="596"/>
      <c r="AI26" s="596"/>
      <c r="AJ26" s="596"/>
      <c r="AK26" s="596"/>
      <c r="AL26" s="596"/>
      <c r="AM26" s="596"/>
      <c r="AN26" s="596"/>
      <c r="AO26" s="596"/>
      <c r="AP26" s="596"/>
      <c r="AQ26" s="596"/>
      <c r="AR26" s="596"/>
      <c r="AS26" s="596"/>
      <c r="AT26" s="596"/>
      <c r="AU26" s="596"/>
      <c r="AV26" s="596"/>
      <c r="AW26" s="596"/>
      <c r="AX26" s="596"/>
      <c r="AY26" s="596"/>
      <c r="AZ26" s="596"/>
      <c r="BA26" s="596"/>
      <c r="BB26" s="596"/>
      <c r="BC26" s="596"/>
      <c r="BD26" s="596"/>
      <c r="BE26" s="596"/>
      <c r="BF26" s="596"/>
      <c r="BG26" s="596"/>
      <c r="BH26" s="596"/>
      <c r="BI26" s="596"/>
      <c r="BJ26" s="596"/>
      <c r="BK26" s="596"/>
      <c r="BL26" s="596"/>
      <c r="BM26" s="596"/>
      <c r="BN26" s="596"/>
      <c r="BO26" s="596"/>
      <c r="BP26" s="596"/>
      <c r="BQ26" s="596"/>
      <c r="BR26" s="596"/>
      <c r="BS26" s="596"/>
      <c r="BT26" s="596"/>
      <c r="BU26" s="596"/>
      <c r="BV26" s="596"/>
      <c r="BW26" s="596"/>
      <c r="BX26" s="596"/>
    </row>
    <row r="27" spans="1:76" s="334" customFormat="1" ht="12.75">
      <c r="A27" s="484" t="s">
        <v>286</v>
      </c>
      <c r="B27" s="483" t="s">
        <v>285</v>
      </c>
      <c r="C27" s="578"/>
      <c r="D27" s="566" t="s">
        <v>9</v>
      </c>
      <c r="E27" s="649">
        <f t="shared" si="0"/>
        <v>0.12</v>
      </c>
      <c r="F27" s="333"/>
      <c r="G27" s="480"/>
      <c r="H27" s="486"/>
      <c r="I27" s="602">
        <f t="shared" si="1"/>
        <v>0.12</v>
      </c>
      <c r="J27" s="602"/>
      <c r="K27" s="603">
        <v>0.12</v>
      </c>
      <c r="L27" s="488"/>
      <c r="M27" s="479"/>
      <c r="N27" s="478"/>
      <c r="O27" s="474"/>
      <c r="P27" s="559"/>
      <c r="Q27" s="477"/>
      <c r="R27" s="474"/>
      <c r="S27" s="559"/>
      <c r="T27" s="477"/>
      <c r="U27" s="474"/>
      <c r="V27" s="476"/>
      <c r="W27" s="473"/>
      <c r="X27" s="475"/>
      <c r="Y27" s="562"/>
      <c r="Z27" s="473"/>
      <c r="AA27" s="474"/>
      <c r="AB27" s="559"/>
      <c r="AC27" s="478"/>
      <c r="AD27" s="596"/>
      <c r="AE27" s="596"/>
      <c r="AF27" s="596"/>
      <c r="AG27" s="596"/>
      <c r="AH27" s="596"/>
      <c r="AI27" s="596"/>
      <c r="AJ27" s="596"/>
      <c r="AK27" s="596"/>
      <c r="AL27" s="596"/>
      <c r="AM27" s="596"/>
      <c r="AN27" s="596"/>
      <c r="AO27" s="596"/>
      <c r="AP27" s="596"/>
      <c r="AQ27" s="596"/>
      <c r="AR27" s="596"/>
      <c r="AS27" s="596"/>
      <c r="AT27" s="596"/>
      <c r="AU27" s="596"/>
      <c r="AV27" s="596"/>
      <c r="AW27" s="596"/>
      <c r="AX27" s="596"/>
      <c r="AY27" s="596"/>
      <c r="AZ27" s="596"/>
      <c r="BA27" s="596"/>
      <c r="BB27" s="596"/>
      <c r="BC27" s="596"/>
      <c r="BD27" s="596"/>
      <c r="BE27" s="596"/>
      <c r="BF27" s="596"/>
      <c r="BG27" s="596"/>
      <c r="BH27" s="596"/>
      <c r="BI27" s="596"/>
      <c r="BJ27" s="596"/>
      <c r="BK27" s="596"/>
      <c r="BL27" s="596"/>
      <c r="BM27" s="596"/>
      <c r="BN27" s="596"/>
      <c r="BO27" s="596"/>
      <c r="BP27" s="596"/>
      <c r="BQ27" s="596"/>
      <c r="BR27" s="596"/>
      <c r="BS27" s="596"/>
      <c r="BT27" s="596"/>
      <c r="BU27" s="596"/>
      <c r="BV27" s="596"/>
      <c r="BW27" s="596"/>
      <c r="BX27" s="596"/>
    </row>
    <row r="28" spans="1:76" s="334" customFormat="1" ht="13.5" thickBot="1">
      <c r="A28" s="484"/>
      <c r="B28" s="483"/>
      <c r="C28" s="578"/>
      <c r="D28" s="566" t="s">
        <v>11</v>
      </c>
      <c r="E28" s="649">
        <f t="shared" si="0"/>
        <v>57.6</v>
      </c>
      <c r="F28" s="333"/>
      <c r="G28" s="480"/>
      <c r="H28" s="486"/>
      <c r="I28" s="606">
        <f t="shared" si="1"/>
        <v>57.6</v>
      </c>
      <c r="J28" s="606"/>
      <c r="K28" s="607">
        <v>57.6</v>
      </c>
      <c r="L28" s="488"/>
      <c r="M28" s="479"/>
      <c r="N28" s="478"/>
      <c r="O28" s="474"/>
      <c r="P28" s="559"/>
      <c r="Q28" s="477"/>
      <c r="R28" s="474"/>
      <c r="S28" s="559"/>
      <c r="T28" s="477"/>
      <c r="U28" s="474"/>
      <c r="V28" s="476"/>
      <c r="W28" s="473"/>
      <c r="X28" s="475"/>
      <c r="Y28" s="562"/>
      <c r="Z28" s="473"/>
      <c r="AA28" s="474"/>
      <c r="AB28" s="559"/>
      <c r="AC28" s="478"/>
      <c r="AD28" s="596"/>
      <c r="AE28" s="596"/>
      <c r="AF28" s="596"/>
      <c r="AG28" s="596"/>
      <c r="AH28" s="596"/>
      <c r="AI28" s="596"/>
      <c r="AJ28" s="596"/>
      <c r="AK28" s="596"/>
      <c r="AL28" s="596"/>
      <c r="AM28" s="596"/>
      <c r="AN28" s="596"/>
      <c r="AO28" s="596"/>
      <c r="AP28" s="596"/>
      <c r="AQ28" s="596"/>
      <c r="AR28" s="596"/>
      <c r="AS28" s="596"/>
      <c r="AT28" s="596"/>
      <c r="AU28" s="596"/>
      <c r="AV28" s="596"/>
      <c r="AW28" s="596"/>
      <c r="AX28" s="596"/>
      <c r="AY28" s="596"/>
      <c r="AZ28" s="596"/>
      <c r="BA28" s="596"/>
      <c r="BB28" s="596"/>
      <c r="BC28" s="596"/>
      <c r="BD28" s="596"/>
      <c r="BE28" s="596"/>
      <c r="BF28" s="596"/>
      <c r="BG28" s="596"/>
      <c r="BH28" s="596"/>
      <c r="BI28" s="596"/>
      <c r="BJ28" s="596"/>
      <c r="BK28" s="596"/>
      <c r="BL28" s="596"/>
      <c r="BM28" s="596"/>
      <c r="BN28" s="596"/>
      <c r="BO28" s="596"/>
      <c r="BP28" s="596"/>
      <c r="BQ28" s="596"/>
      <c r="BR28" s="596"/>
      <c r="BS28" s="596"/>
      <c r="BT28" s="596"/>
      <c r="BU28" s="596"/>
      <c r="BV28" s="596"/>
      <c r="BW28" s="596"/>
      <c r="BX28" s="596"/>
    </row>
    <row r="29" spans="1:76" s="334" customFormat="1" ht="12.75">
      <c r="A29" s="484" t="s">
        <v>284</v>
      </c>
      <c r="B29" s="483" t="s">
        <v>283</v>
      </c>
      <c r="C29" s="578"/>
      <c r="D29" s="566" t="s">
        <v>9</v>
      </c>
      <c r="E29" s="649">
        <f t="shared" si="0"/>
        <v>0.121</v>
      </c>
      <c r="F29" s="333"/>
      <c r="G29" s="480"/>
      <c r="H29" s="486"/>
      <c r="I29" s="602">
        <f t="shared" si="1"/>
        <v>0.121</v>
      </c>
      <c r="J29" s="602"/>
      <c r="K29" s="603">
        <v>0.121</v>
      </c>
      <c r="L29" s="488"/>
      <c r="M29" s="479"/>
      <c r="N29" s="478"/>
      <c r="O29" s="474"/>
      <c r="P29" s="559"/>
      <c r="Q29" s="477"/>
      <c r="R29" s="474"/>
      <c r="S29" s="559"/>
      <c r="T29" s="477"/>
      <c r="U29" s="474"/>
      <c r="V29" s="476"/>
      <c r="W29" s="473"/>
      <c r="X29" s="475"/>
      <c r="Y29" s="562"/>
      <c r="Z29" s="473"/>
      <c r="AA29" s="474"/>
      <c r="AB29" s="559"/>
      <c r="AC29" s="478"/>
      <c r="AD29" s="596"/>
      <c r="AE29" s="596"/>
      <c r="AF29" s="596"/>
      <c r="AG29" s="596"/>
      <c r="AH29" s="596"/>
      <c r="AI29" s="596"/>
      <c r="AJ29" s="596"/>
      <c r="AK29" s="596"/>
      <c r="AL29" s="596"/>
      <c r="AM29" s="596"/>
      <c r="AN29" s="596"/>
      <c r="AO29" s="596"/>
      <c r="AP29" s="596"/>
      <c r="AQ29" s="596"/>
      <c r="AR29" s="596"/>
      <c r="AS29" s="596"/>
      <c r="AT29" s="596"/>
      <c r="AU29" s="596"/>
      <c r="AV29" s="596"/>
      <c r="AW29" s="596"/>
      <c r="AX29" s="596"/>
      <c r="AY29" s="596"/>
      <c r="AZ29" s="596"/>
      <c r="BA29" s="596"/>
      <c r="BB29" s="596"/>
      <c r="BC29" s="596"/>
      <c r="BD29" s="596"/>
      <c r="BE29" s="596"/>
      <c r="BF29" s="596"/>
      <c r="BG29" s="596"/>
      <c r="BH29" s="596"/>
      <c r="BI29" s="596"/>
      <c r="BJ29" s="596"/>
      <c r="BK29" s="596"/>
      <c r="BL29" s="596"/>
      <c r="BM29" s="596"/>
      <c r="BN29" s="596"/>
      <c r="BO29" s="596"/>
      <c r="BP29" s="596"/>
      <c r="BQ29" s="596"/>
      <c r="BR29" s="596"/>
      <c r="BS29" s="596"/>
      <c r="BT29" s="596"/>
      <c r="BU29" s="596"/>
      <c r="BV29" s="596"/>
      <c r="BW29" s="596"/>
      <c r="BX29" s="596"/>
    </row>
    <row r="30" spans="1:76" s="334" customFormat="1" ht="13.5" thickBot="1">
      <c r="A30" s="484"/>
      <c r="B30" s="483"/>
      <c r="C30" s="578"/>
      <c r="D30" s="566" t="s">
        <v>11</v>
      </c>
      <c r="E30" s="649">
        <f t="shared" si="0"/>
        <v>57.6</v>
      </c>
      <c r="F30" s="333"/>
      <c r="G30" s="480"/>
      <c r="H30" s="486"/>
      <c r="I30" s="606">
        <f t="shared" si="1"/>
        <v>57.6</v>
      </c>
      <c r="J30" s="606"/>
      <c r="K30" s="607">
        <v>57.6</v>
      </c>
      <c r="L30" s="488"/>
      <c r="M30" s="479"/>
      <c r="N30" s="478"/>
      <c r="O30" s="474"/>
      <c r="P30" s="559"/>
      <c r="Q30" s="477"/>
      <c r="R30" s="474"/>
      <c r="S30" s="559"/>
      <c r="T30" s="477"/>
      <c r="U30" s="474"/>
      <c r="V30" s="476"/>
      <c r="W30" s="473"/>
      <c r="X30" s="475"/>
      <c r="Y30" s="562"/>
      <c r="Z30" s="473"/>
      <c r="AA30" s="474"/>
      <c r="AB30" s="559"/>
      <c r="AC30" s="478"/>
      <c r="AD30" s="596"/>
      <c r="AE30" s="596"/>
      <c r="AF30" s="596"/>
      <c r="AG30" s="596"/>
      <c r="AH30" s="596"/>
      <c r="AI30" s="596"/>
      <c r="AJ30" s="596"/>
      <c r="AK30" s="596"/>
      <c r="AL30" s="596"/>
      <c r="AM30" s="596"/>
      <c r="AN30" s="596"/>
      <c r="AO30" s="596"/>
      <c r="AP30" s="596"/>
      <c r="AQ30" s="596"/>
      <c r="AR30" s="596"/>
      <c r="AS30" s="596"/>
      <c r="AT30" s="596"/>
      <c r="AU30" s="596"/>
      <c r="AV30" s="596"/>
      <c r="AW30" s="596"/>
      <c r="AX30" s="596"/>
      <c r="AY30" s="596"/>
      <c r="AZ30" s="596"/>
      <c r="BA30" s="596"/>
      <c r="BB30" s="596"/>
      <c r="BC30" s="596"/>
      <c r="BD30" s="596"/>
      <c r="BE30" s="596"/>
      <c r="BF30" s="596"/>
      <c r="BG30" s="596"/>
      <c r="BH30" s="596"/>
      <c r="BI30" s="596"/>
      <c r="BJ30" s="596"/>
      <c r="BK30" s="596"/>
      <c r="BL30" s="596"/>
      <c r="BM30" s="596"/>
      <c r="BN30" s="596"/>
      <c r="BO30" s="596"/>
      <c r="BP30" s="596"/>
      <c r="BQ30" s="596"/>
      <c r="BR30" s="596"/>
      <c r="BS30" s="596"/>
      <c r="BT30" s="596"/>
      <c r="BU30" s="596"/>
      <c r="BV30" s="596"/>
      <c r="BW30" s="596"/>
      <c r="BX30" s="596"/>
    </row>
    <row r="31" spans="1:76" s="334" customFormat="1" ht="12.75">
      <c r="A31" s="484" t="s">
        <v>282</v>
      </c>
      <c r="B31" s="483" t="s">
        <v>271</v>
      </c>
      <c r="C31" s="578"/>
      <c r="D31" s="566" t="s">
        <v>9</v>
      </c>
      <c r="E31" s="649">
        <f t="shared" si="0"/>
        <v>0.21</v>
      </c>
      <c r="F31" s="333"/>
      <c r="G31" s="480"/>
      <c r="H31" s="486"/>
      <c r="I31" s="602">
        <f t="shared" si="1"/>
        <v>0.21</v>
      </c>
      <c r="J31" s="602"/>
      <c r="K31" s="603">
        <v>0.21</v>
      </c>
      <c r="L31" s="488"/>
      <c r="M31" s="479"/>
      <c r="N31" s="478"/>
      <c r="O31" s="474"/>
      <c r="P31" s="559"/>
      <c r="Q31" s="477"/>
      <c r="R31" s="474"/>
      <c r="S31" s="559"/>
      <c r="T31" s="477"/>
      <c r="U31" s="474"/>
      <c r="V31" s="476"/>
      <c r="W31" s="473"/>
      <c r="X31" s="475"/>
      <c r="Y31" s="562"/>
      <c r="Z31" s="473"/>
      <c r="AA31" s="474"/>
      <c r="AB31" s="559"/>
      <c r="AC31" s="478"/>
      <c r="AD31" s="596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596"/>
      <c r="AP31" s="596"/>
      <c r="AQ31" s="596"/>
      <c r="AR31" s="596"/>
      <c r="AS31" s="596"/>
      <c r="AT31" s="596"/>
      <c r="AU31" s="596"/>
      <c r="AV31" s="596"/>
      <c r="AW31" s="596"/>
      <c r="AX31" s="596"/>
      <c r="AY31" s="596"/>
      <c r="AZ31" s="596"/>
      <c r="BA31" s="596"/>
      <c r="BB31" s="596"/>
      <c r="BC31" s="596"/>
      <c r="BD31" s="596"/>
      <c r="BE31" s="596"/>
      <c r="BF31" s="596"/>
      <c r="BG31" s="596"/>
      <c r="BH31" s="596"/>
      <c r="BI31" s="596"/>
      <c r="BJ31" s="596"/>
      <c r="BK31" s="596"/>
      <c r="BL31" s="596"/>
      <c r="BM31" s="596"/>
      <c r="BN31" s="596"/>
      <c r="BO31" s="596"/>
      <c r="BP31" s="596"/>
      <c r="BQ31" s="596"/>
      <c r="BR31" s="596"/>
      <c r="BS31" s="596"/>
      <c r="BT31" s="596"/>
      <c r="BU31" s="596"/>
      <c r="BV31" s="596"/>
      <c r="BW31" s="596"/>
      <c r="BX31" s="596"/>
    </row>
    <row r="32" spans="1:76" s="334" customFormat="1" ht="13.5" thickBot="1">
      <c r="A32" s="484"/>
      <c r="B32" s="483" t="s">
        <v>273</v>
      </c>
      <c r="C32" s="578"/>
      <c r="D32" s="566" t="s">
        <v>9</v>
      </c>
      <c r="E32" s="649">
        <f t="shared" si="0"/>
        <v>0.09</v>
      </c>
      <c r="F32" s="333"/>
      <c r="G32" s="480"/>
      <c r="H32" s="486"/>
      <c r="I32" s="606">
        <f t="shared" si="1"/>
        <v>0.09</v>
      </c>
      <c r="J32" s="606"/>
      <c r="K32" s="610">
        <v>0.09</v>
      </c>
      <c r="L32" s="488"/>
      <c r="M32" s="479"/>
      <c r="N32" s="478"/>
      <c r="O32" s="474"/>
      <c r="P32" s="559"/>
      <c r="Q32" s="477"/>
      <c r="R32" s="474"/>
      <c r="S32" s="559"/>
      <c r="T32" s="477"/>
      <c r="U32" s="474"/>
      <c r="V32" s="476"/>
      <c r="W32" s="473"/>
      <c r="X32" s="475"/>
      <c r="Y32" s="562"/>
      <c r="Z32" s="473"/>
      <c r="AA32" s="474"/>
      <c r="AB32" s="559"/>
      <c r="AC32" s="478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596"/>
      <c r="AQ32" s="596"/>
      <c r="AR32" s="596"/>
      <c r="AS32" s="596"/>
      <c r="AT32" s="596"/>
      <c r="AU32" s="596"/>
      <c r="AV32" s="596"/>
      <c r="AW32" s="596"/>
      <c r="AX32" s="596"/>
      <c r="AY32" s="596"/>
      <c r="AZ32" s="596"/>
      <c r="BA32" s="596"/>
      <c r="BB32" s="596"/>
      <c r="BC32" s="596"/>
      <c r="BD32" s="596"/>
      <c r="BE32" s="596"/>
      <c r="BF32" s="596"/>
      <c r="BG32" s="596"/>
      <c r="BH32" s="596"/>
      <c r="BI32" s="596"/>
      <c r="BJ32" s="596"/>
      <c r="BK32" s="596"/>
      <c r="BL32" s="596"/>
      <c r="BM32" s="596"/>
      <c r="BN32" s="596"/>
      <c r="BO32" s="596"/>
      <c r="BP32" s="596"/>
      <c r="BQ32" s="596"/>
      <c r="BR32" s="596"/>
      <c r="BS32" s="596"/>
      <c r="BT32" s="596"/>
      <c r="BU32" s="596"/>
      <c r="BV32" s="596"/>
      <c r="BW32" s="596"/>
      <c r="BX32" s="596"/>
    </row>
    <row r="33" spans="1:76" s="334" customFormat="1" ht="12.75">
      <c r="A33" s="484" t="s">
        <v>280</v>
      </c>
      <c r="B33" s="483" t="s">
        <v>269</v>
      </c>
      <c r="C33" s="578"/>
      <c r="D33" s="566" t="s">
        <v>9</v>
      </c>
      <c r="E33" s="649">
        <f t="shared" si="0"/>
        <v>0.12</v>
      </c>
      <c r="F33" s="333"/>
      <c r="G33" s="480"/>
      <c r="H33" s="486"/>
      <c r="I33" s="602">
        <f t="shared" si="1"/>
        <v>0.12</v>
      </c>
      <c r="J33" s="650"/>
      <c r="K33" s="603">
        <v>0.12</v>
      </c>
      <c r="L33" s="488"/>
      <c r="M33" s="479"/>
      <c r="N33" s="478"/>
      <c r="O33" s="474"/>
      <c r="P33" s="559"/>
      <c r="Q33" s="477"/>
      <c r="R33" s="474"/>
      <c r="S33" s="559"/>
      <c r="T33" s="477"/>
      <c r="U33" s="474"/>
      <c r="V33" s="476"/>
      <c r="W33" s="473"/>
      <c r="X33" s="475"/>
      <c r="Y33" s="562"/>
      <c r="Z33" s="473"/>
      <c r="AA33" s="474"/>
      <c r="AB33" s="559"/>
      <c r="AC33" s="478"/>
      <c r="AD33" s="596"/>
      <c r="AE33" s="596"/>
      <c r="AF33" s="596"/>
      <c r="AG33" s="596"/>
      <c r="AH33" s="596"/>
      <c r="AI33" s="596"/>
      <c r="AJ33" s="596"/>
      <c r="AK33" s="596"/>
      <c r="AL33" s="596"/>
      <c r="AM33" s="596"/>
      <c r="AN33" s="596"/>
      <c r="AO33" s="596"/>
      <c r="AP33" s="596"/>
      <c r="AQ33" s="596"/>
      <c r="AR33" s="596"/>
      <c r="AS33" s="596"/>
      <c r="AT33" s="596"/>
      <c r="AU33" s="596"/>
      <c r="AV33" s="596"/>
      <c r="AW33" s="596"/>
      <c r="AX33" s="596"/>
      <c r="AY33" s="596"/>
      <c r="AZ33" s="596"/>
      <c r="BA33" s="596"/>
      <c r="BB33" s="596"/>
      <c r="BC33" s="596"/>
      <c r="BD33" s="596"/>
      <c r="BE33" s="596"/>
      <c r="BF33" s="596"/>
      <c r="BG33" s="596"/>
      <c r="BH33" s="596"/>
      <c r="BI33" s="596"/>
      <c r="BJ33" s="596"/>
      <c r="BK33" s="596"/>
      <c r="BL33" s="596"/>
      <c r="BM33" s="596"/>
      <c r="BN33" s="596"/>
      <c r="BO33" s="596"/>
      <c r="BP33" s="596"/>
      <c r="BQ33" s="596"/>
      <c r="BR33" s="596"/>
      <c r="BS33" s="596"/>
      <c r="BT33" s="596"/>
      <c r="BU33" s="596"/>
      <c r="BV33" s="596"/>
      <c r="BW33" s="596"/>
      <c r="BX33" s="596"/>
    </row>
    <row r="34" spans="1:76" s="334" customFormat="1" ht="13.5" thickBot="1">
      <c r="A34" s="484"/>
      <c r="B34" s="483" t="s">
        <v>275</v>
      </c>
      <c r="C34" s="578"/>
      <c r="D34" s="566" t="s">
        <v>9</v>
      </c>
      <c r="E34" s="649">
        <f t="shared" si="0"/>
        <v>0.12</v>
      </c>
      <c r="F34" s="333"/>
      <c r="G34" s="480"/>
      <c r="H34" s="486"/>
      <c r="I34" s="606">
        <f t="shared" si="1"/>
        <v>0.12</v>
      </c>
      <c r="J34" s="651"/>
      <c r="K34" s="607">
        <v>0.12</v>
      </c>
      <c r="L34" s="488"/>
      <c r="M34" s="479"/>
      <c r="N34" s="478"/>
      <c r="O34" s="474"/>
      <c r="P34" s="559"/>
      <c r="Q34" s="477"/>
      <c r="R34" s="474"/>
      <c r="S34" s="559"/>
      <c r="T34" s="477"/>
      <c r="U34" s="474"/>
      <c r="V34" s="476"/>
      <c r="W34" s="473"/>
      <c r="X34" s="475"/>
      <c r="Y34" s="562"/>
      <c r="Z34" s="473"/>
      <c r="AA34" s="474"/>
      <c r="AB34" s="559"/>
      <c r="AC34" s="478"/>
      <c r="AD34" s="596"/>
      <c r="AE34" s="596"/>
      <c r="AF34" s="596"/>
      <c r="AG34" s="596"/>
      <c r="AH34" s="596"/>
      <c r="AI34" s="596"/>
      <c r="AJ34" s="596"/>
      <c r="AK34" s="596"/>
      <c r="AL34" s="596"/>
      <c r="AM34" s="596"/>
      <c r="AN34" s="596"/>
      <c r="AO34" s="596"/>
      <c r="AP34" s="596"/>
      <c r="AQ34" s="596"/>
      <c r="AR34" s="596"/>
      <c r="AS34" s="596"/>
      <c r="AT34" s="596"/>
      <c r="AU34" s="596"/>
      <c r="AV34" s="596"/>
      <c r="AW34" s="596"/>
      <c r="AX34" s="596"/>
      <c r="AY34" s="596"/>
      <c r="AZ34" s="596"/>
      <c r="BA34" s="596"/>
      <c r="BB34" s="596"/>
      <c r="BC34" s="596"/>
      <c r="BD34" s="596"/>
      <c r="BE34" s="596"/>
      <c r="BF34" s="596"/>
      <c r="BG34" s="596"/>
      <c r="BH34" s="596"/>
      <c r="BI34" s="596"/>
      <c r="BJ34" s="596"/>
      <c r="BK34" s="596"/>
      <c r="BL34" s="596"/>
      <c r="BM34" s="596"/>
      <c r="BN34" s="596"/>
      <c r="BO34" s="596"/>
      <c r="BP34" s="596"/>
      <c r="BQ34" s="596"/>
      <c r="BR34" s="596"/>
      <c r="BS34" s="596"/>
      <c r="BT34" s="596"/>
      <c r="BU34" s="596"/>
      <c r="BV34" s="596"/>
      <c r="BW34" s="596"/>
      <c r="BX34" s="596"/>
    </row>
    <row r="35" spans="1:76" s="334" customFormat="1" ht="12.75">
      <c r="A35" s="484" t="s">
        <v>278</v>
      </c>
      <c r="B35" s="483" t="s">
        <v>277</v>
      </c>
      <c r="C35" s="578"/>
      <c r="D35" s="566" t="s">
        <v>9</v>
      </c>
      <c r="E35" s="649">
        <f t="shared" si="0"/>
        <v>0.1</v>
      </c>
      <c r="F35" s="333"/>
      <c r="G35" s="480"/>
      <c r="H35" s="486"/>
      <c r="I35" s="602">
        <f t="shared" si="1"/>
        <v>0.1</v>
      </c>
      <c r="J35" s="602"/>
      <c r="K35" s="603">
        <v>0.1</v>
      </c>
      <c r="L35" s="488"/>
      <c r="M35" s="479"/>
      <c r="N35" s="478"/>
      <c r="O35" s="474"/>
      <c r="P35" s="559"/>
      <c r="Q35" s="477"/>
      <c r="R35" s="474"/>
      <c r="S35" s="559"/>
      <c r="T35" s="477"/>
      <c r="U35" s="474"/>
      <c r="V35" s="476"/>
      <c r="W35" s="473"/>
      <c r="X35" s="475"/>
      <c r="Y35" s="562"/>
      <c r="Z35" s="473"/>
      <c r="AA35" s="474"/>
      <c r="AB35" s="559"/>
      <c r="AC35" s="478"/>
      <c r="AD35" s="596"/>
      <c r="AE35" s="596"/>
      <c r="AF35" s="596"/>
      <c r="AG35" s="596"/>
      <c r="AH35" s="596"/>
      <c r="AI35" s="596"/>
      <c r="AJ35" s="596"/>
      <c r="AK35" s="596"/>
      <c r="AL35" s="596"/>
      <c r="AM35" s="596"/>
      <c r="AN35" s="596"/>
      <c r="AO35" s="596"/>
      <c r="AP35" s="596"/>
      <c r="AQ35" s="596"/>
      <c r="AR35" s="596"/>
      <c r="AS35" s="596"/>
      <c r="AT35" s="596"/>
      <c r="AU35" s="596"/>
      <c r="AV35" s="596"/>
      <c r="AW35" s="596"/>
      <c r="AX35" s="596"/>
      <c r="AY35" s="596"/>
      <c r="AZ35" s="596"/>
      <c r="BA35" s="596"/>
      <c r="BB35" s="596"/>
      <c r="BC35" s="596"/>
      <c r="BD35" s="596"/>
      <c r="BE35" s="596"/>
      <c r="BF35" s="596"/>
      <c r="BG35" s="596"/>
      <c r="BH35" s="596"/>
      <c r="BI35" s="596"/>
      <c r="BJ35" s="596"/>
      <c r="BK35" s="596"/>
      <c r="BL35" s="596"/>
      <c r="BM35" s="596"/>
      <c r="BN35" s="596"/>
      <c r="BO35" s="596"/>
      <c r="BP35" s="596"/>
      <c r="BQ35" s="596"/>
      <c r="BR35" s="596"/>
      <c r="BS35" s="596"/>
      <c r="BT35" s="596"/>
      <c r="BU35" s="596"/>
      <c r="BV35" s="596"/>
      <c r="BW35" s="596"/>
      <c r="BX35" s="596"/>
    </row>
    <row r="36" spans="1:76" s="334" customFormat="1" ht="13.5" thickBot="1">
      <c r="A36" s="484"/>
      <c r="B36" s="483" t="s">
        <v>279</v>
      </c>
      <c r="C36" s="578"/>
      <c r="D36" s="566" t="s">
        <v>9</v>
      </c>
      <c r="E36" s="649">
        <f t="shared" si="0"/>
        <v>0.24</v>
      </c>
      <c r="F36" s="333"/>
      <c r="G36" s="480"/>
      <c r="H36" s="486"/>
      <c r="I36" s="606">
        <f t="shared" si="1"/>
        <v>0.24</v>
      </c>
      <c r="J36" s="606"/>
      <c r="K36" s="607">
        <v>0.24</v>
      </c>
      <c r="L36" s="488"/>
      <c r="M36" s="479"/>
      <c r="N36" s="478"/>
      <c r="O36" s="474"/>
      <c r="P36" s="559"/>
      <c r="Q36" s="477"/>
      <c r="R36" s="474"/>
      <c r="S36" s="559"/>
      <c r="T36" s="477"/>
      <c r="U36" s="474"/>
      <c r="V36" s="476"/>
      <c r="W36" s="473"/>
      <c r="X36" s="475"/>
      <c r="Y36" s="562"/>
      <c r="Z36" s="473"/>
      <c r="AA36" s="474"/>
      <c r="AB36" s="559"/>
      <c r="AC36" s="478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  <c r="AO36" s="596"/>
      <c r="AP36" s="596"/>
      <c r="AQ36" s="596"/>
      <c r="AR36" s="596"/>
      <c r="AS36" s="596"/>
      <c r="AT36" s="596"/>
      <c r="AU36" s="596"/>
      <c r="AV36" s="596"/>
      <c r="AW36" s="596"/>
      <c r="AX36" s="596"/>
      <c r="AY36" s="596"/>
      <c r="AZ36" s="596"/>
      <c r="BA36" s="596"/>
      <c r="BB36" s="596"/>
      <c r="BC36" s="596"/>
      <c r="BD36" s="596"/>
      <c r="BE36" s="596"/>
      <c r="BF36" s="596"/>
      <c r="BG36" s="596"/>
      <c r="BH36" s="596"/>
      <c r="BI36" s="596"/>
      <c r="BJ36" s="596"/>
      <c r="BK36" s="596"/>
      <c r="BL36" s="596"/>
      <c r="BM36" s="596"/>
      <c r="BN36" s="596"/>
      <c r="BO36" s="596"/>
      <c r="BP36" s="596"/>
      <c r="BQ36" s="596"/>
      <c r="BR36" s="596"/>
      <c r="BS36" s="596"/>
      <c r="BT36" s="596"/>
      <c r="BU36" s="596"/>
      <c r="BV36" s="596"/>
      <c r="BW36" s="596"/>
      <c r="BX36" s="596"/>
    </row>
    <row r="37" spans="1:76" s="334" customFormat="1" ht="12.75">
      <c r="A37" s="484" t="s">
        <v>276</v>
      </c>
      <c r="B37" s="483" t="s">
        <v>281</v>
      </c>
      <c r="C37" s="578"/>
      <c r="D37" s="566" t="s">
        <v>9</v>
      </c>
      <c r="E37" s="649">
        <f t="shared" si="0"/>
        <v>0.32</v>
      </c>
      <c r="F37" s="333"/>
      <c r="G37" s="480"/>
      <c r="H37" s="486"/>
      <c r="I37" s="602">
        <f t="shared" si="1"/>
        <v>0.32</v>
      </c>
      <c r="J37" s="602"/>
      <c r="K37" s="603">
        <v>0.32</v>
      </c>
      <c r="L37" s="488"/>
      <c r="M37" s="479"/>
      <c r="N37" s="478"/>
      <c r="O37" s="474"/>
      <c r="P37" s="559"/>
      <c r="Q37" s="477"/>
      <c r="R37" s="474"/>
      <c r="S37" s="559"/>
      <c r="T37" s="477"/>
      <c r="U37" s="474"/>
      <c r="V37" s="476"/>
      <c r="W37" s="473"/>
      <c r="X37" s="475"/>
      <c r="Y37" s="562"/>
      <c r="Z37" s="473"/>
      <c r="AA37" s="474"/>
      <c r="AB37" s="559"/>
      <c r="AC37" s="478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  <c r="AO37" s="596"/>
      <c r="AP37" s="596"/>
      <c r="AQ37" s="596"/>
      <c r="AR37" s="596"/>
      <c r="AS37" s="596"/>
      <c r="AT37" s="596"/>
      <c r="AU37" s="596"/>
      <c r="AV37" s="596"/>
      <c r="AW37" s="596"/>
      <c r="AX37" s="596"/>
      <c r="AY37" s="596"/>
      <c r="AZ37" s="596"/>
      <c r="BA37" s="596"/>
      <c r="BB37" s="596"/>
      <c r="BC37" s="596"/>
      <c r="BD37" s="596"/>
      <c r="BE37" s="596"/>
      <c r="BF37" s="596"/>
      <c r="BG37" s="596"/>
      <c r="BH37" s="596"/>
      <c r="BI37" s="596"/>
      <c r="BJ37" s="596"/>
      <c r="BK37" s="596"/>
      <c r="BL37" s="596"/>
      <c r="BM37" s="596"/>
      <c r="BN37" s="596"/>
      <c r="BO37" s="596"/>
      <c r="BP37" s="596"/>
      <c r="BQ37" s="596"/>
      <c r="BR37" s="596"/>
      <c r="BS37" s="596"/>
      <c r="BT37" s="596"/>
      <c r="BU37" s="596"/>
      <c r="BV37" s="596"/>
      <c r="BW37" s="596"/>
      <c r="BX37" s="596"/>
    </row>
    <row r="38" spans="1:76" s="334" customFormat="1" ht="13.5" thickBot="1">
      <c r="A38" s="484"/>
      <c r="B38" s="483"/>
      <c r="C38" s="578"/>
      <c r="D38" s="566" t="s">
        <v>11</v>
      </c>
      <c r="E38" s="649">
        <f t="shared" si="0"/>
        <v>153.6</v>
      </c>
      <c r="F38" s="333"/>
      <c r="G38" s="480"/>
      <c r="H38" s="486"/>
      <c r="I38" s="606">
        <f t="shared" si="1"/>
        <v>153.6</v>
      </c>
      <c r="J38" s="606"/>
      <c r="K38" s="607">
        <v>153.6</v>
      </c>
      <c r="L38" s="488"/>
      <c r="M38" s="479"/>
      <c r="N38" s="478"/>
      <c r="O38" s="474"/>
      <c r="P38" s="559"/>
      <c r="Q38" s="477"/>
      <c r="R38" s="474"/>
      <c r="S38" s="559"/>
      <c r="T38" s="477"/>
      <c r="U38" s="474"/>
      <c r="V38" s="476"/>
      <c r="W38" s="473"/>
      <c r="X38" s="475"/>
      <c r="Y38" s="562"/>
      <c r="Z38" s="473"/>
      <c r="AA38" s="474"/>
      <c r="AB38" s="559"/>
      <c r="AC38" s="478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  <c r="AO38" s="596"/>
      <c r="AP38" s="596"/>
      <c r="AQ38" s="596"/>
      <c r="AR38" s="596"/>
      <c r="AS38" s="596"/>
      <c r="AT38" s="596"/>
      <c r="AU38" s="596"/>
      <c r="AV38" s="596"/>
      <c r="AW38" s="596"/>
      <c r="AX38" s="596"/>
      <c r="AY38" s="596"/>
      <c r="AZ38" s="596"/>
      <c r="BA38" s="596"/>
      <c r="BB38" s="596"/>
      <c r="BC38" s="596"/>
      <c r="BD38" s="596"/>
      <c r="BE38" s="596"/>
      <c r="BF38" s="596"/>
      <c r="BG38" s="596"/>
      <c r="BH38" s="596"/>
      <c r="BI38" s="596"/>
      <c r="BJ38" s="596"/>
      <c r="BK38" s="596"/>
      <c r="BL38" s="596"/>
      <c r="BM38" s="596"/>
      <c r="BN38" s="596"/>
      <c r="BO38" s="596"/>
      <c r="BP38" s="596"/>
      <c r="BQ38" s="596"/>
      <c r="BR38" s="596"/>
      <c r="BS38" s="596"/>
      <c r="BT38" s="596"/>
      <c r="BU38" s="596"/>
      <c r="BV38" s="596"/>
      <c r="BW38" s="596"/>
      <c r="BX38" s="596"/>
    </row>
    <row r="39" spans="1:76" s="334" customFormat="1" ht="12.75">
      <c r="A39" s="484" t="s">
        <v>274</v>
      </c>
      <c r="B39" s="483"/>
      <c r="C39" s="578"/>
      <c r="D39" s="566" t="s">
        <v>11</v>
      </c>
      <c r="E39" s="649">
        <f t="shared" si="0"/>
        <v>115.2</v>
      </c>
      <c r="F39" s="333"/>
      <c r="G39" s="480"/>
      <c r="H39" s="486"/>
      <c r="I39" s="602">
        <f t="shared" si="1"/>
        <v>115.2</v>
      </c>
      <c r="J39" s="602"/>
      <c r="K39" s="603">
        <v>115.2</v>
      </c>
      <c r="L39" s="488"/>
      <c r="M39" s="479"/>
      <c r="N39" s="478"/>
      <c r="O39" s="474"/>
      <c r="P39" s="559"/>
      <c r="Q39" s="477"/>
      <c r="R39" s="474"/>
      <c r="S39" s="559"/>
      <c r="T39" s="477"/>
      <c r="U39" s="474"/>
      <c r="V39" s="476"/>
      <c r="W39" s="473"/>
      <c r="X39" s="475"/>
      <c r="Y39" s="562"/>
      <c r="Z39" s="473"/>
      <c r="AA39" s="474"/>
      <c r="AB39" s="559"/>
      <c r="AC39" s="478"/>
      <c r="AD39" s="596"/>
      <c r="AE39" s="596"/>
      <c r="AF39" s="596"/>
      <c r="AG39" s="596"/>
      <c r="AH39" s="596"/>
      <c r="AI39" s="596"/>
      <c r="AJ39" s="596"/>
      <c r="AK39" s="596"/>
      <c r="AL39" s="596"/>
      <c r="AM39" s="596"/>
      <c r="AN39" s="596"/>
      <c r="AO39" s="596"/>
      <c r="AP39" s="596"/>
      <c r="AQ39" s="596"/>
      <c r="AR39" s="596"/>
      <c r="AS39" s="596"/>
      <c r="AT39" s="596"/>
      <c r="AU39" s="596"/>
      <c r="AV39" s="596"/>
      <c r="AW39" s="596"/>
      <c r="AX39" s="596"/>
      <c r="AY39" s="596"/>
      <c r="AZ39" s="596"/>
      <c r="BA39" s="596"/>
      <c r="BB39" s="596"/>
      <c r="BC39" s="596"/>
      <c r="BD39" s="596"/>
      <c r="BE39" s="596"/>
      <c r="BF39" s="596"/>
      <c r="BG39" s="596"/>
      <c r="BH39" s="596"/>
      <c r="BI39" s="596"/>
      <c r="BJ39" s="596"/>
      <c r="BK39" s="596"/>
      <c r="BL39" s="596"/>
      <c r="BM39" s="596"/>
      <c r="BN39" s="596"/>
      <c r="BO39" s="596"/>
      <c r="BP39" s="596"/>
      <c r="BQ39" s="596"/>
      <c r="BR39" s="596"/>
      <c r="BS39" s="596"/>
      <c r="BT39" s="596"/>
      <c r="BU39" s="596"/>
      <c r="BV39" s="596"/>
      <c r="BW39" s="596"/>
      <c r="BX39" s="596"/>
    </row>
    <row r="40" spans="1:76" s="334" customFormat="1" ht="13.5" thickBot="1">
      <c r="A40" s="484"/>
      <c r="B40" s="483"/>
      <c r="C40" s="578"/>
      <c r="D40" s="566" t="s">
        <v>11</v>
      </c>
      <c r="E40" s="649">
        <f t="shared" si="0"/>
        <v>48</v>
      </c>
      <c r="F40" s="333"/>
      <c r="G40" s="480"/>
      <c r="H40" s="486"/>
      <c r="I40" s="606">
        <f t="shared" si="1"/>
        <v>48</v>
      </c>
      <c r="J40" s="606"/>
      <c r="K40" s="607">
        <v>48</v>
      </c>
      <c r="L40" s="488"/>
      <c r="M40" s="479"/>
      <c r="N40" s="478"/>
      <c r="O40" s="474"/>
      <c r="P40" s="559"/>
      <c r="Q40" s="477"/>
      <c r="R40" s="474"/>
      <c r="S40" s="559"/>
      <c r="T40" s="477"/>
      <c r="U40" s="474"/>
      <c r="V40" s="476"/>
      <c r="W40" s="473"/>
      <c r="X40" s="475"/>
      <c r="Y40" s="562"/>
      <c r="Z40" s="473"/>
      <c r="AA40" s="474"/>
      <c r="AB40" s="559"/>
      <c r="AC40" s="478"/>
      <c r="AD40" s="596"/>
      <c r="AE40" s="596"/>
      <c r="AF40" s="596"/>
      <c r="AG40" s="596"/>
      <c r="AH40" s="596"/>
      <c r="AI40" s="596"/>
      <c r="AJ40" s="596"/>
      <c r="AK40" s="596"/>
      <c r="AL40" s="596"/>
      <c r="AM40" s="596"/>
      <c r="AN40" s="596"/>
      <c r="AO40" s="596"/>
      <c r="AP40" s="596"/>
      <c r="AQ40" s="596"/>
      <c r="AR40" s="596"/>
      <c r="AS40" s="596"/>
      <c r="AT40" s="596"/>
      <c r="AU40" s="596"/>
      <c r="AV40" s="596"/>
      <c r="AW40" s="596"/>
      <c r="AX40" s="596"/>
      <c r="AY40" s="596"/>
      <c r="AZ40" s="596"/>
      <c r="BA40" s="596"/>
      <c r="BB40" s="596"/>
      <c r="BC40" s="596"/>
      <c r="BD40" s="596"/>
      <c r="BE40" s="596"/>
      <c r="BF40" s="596"/>
      <c r="BG40" s="596"/>
      <c r="BH40" s="596"/>
      <c r="BI40" s="596"/>
      <c r="BJ40" s="596"/>
      <c r="BK40" s="596"/>
      <c r="BL40" s="596"/>
      <c r="BM40" s="596"/>
      <c r="BN40" s="596"/>
      <c r="BO40" s="596"/>
      <c r="BP40" s="596"/>
      <c r="BQ40" s="596"/>
      <c r="BR40" s="596"/>
      <c r="BS40" s="596"/>
      <c r="BT40" s="596"/>
      <c r="BU40" s="596"/>
      <c r="BV40" s="596"/>
      <c r="BW40" s="596"/>
      <c r="BX40" s="596"/>
    </row>
    <row r="41" spans="1:76" s="334" customFormat="1" ht="12.75">
      <c r="A41" s="484" t="s">
        <v>272</v>
      </c>
      <c r="B41" s="483"/>
      <c r="C41" s="578"/>
      <c r="D41" s="566" t="s">
        <v>11</v>
      </c>
      <c r="E41" s="649">
        <f t="shared" si="0"/>
        <v>57.6</v>
      </c>
      <c r="F41" s="333"/>
      <c r="G41" s="480"/>
      <c r="H41" s="486"/>
      <c r="I41" s="602">
        <f t="shared" si="1"/>
        <v>57.6</v>
      </c>
      <c r="J41" s="602"/>
      <c r="K41" s="603">
        <v>57.6</v>
      </c>
      <c r="L41" s="488"/>
      <c r="M41" s="479"/>
      <c r="N41" s="478"/>
      <c r="O41" s="474"/>
      <c r="P41" s="559"/>
      <c r="Q41" s="477"/>
      <c r="R41" s="474"/>
      <c r="S41" s="559"/>
      <c r="T41" s="477"/>
      <c r="U41" s="474"/>
      <c r="V41" s="476"/>
      <c r="W41" s="473"/>
      <c r="X41" s="475"/>
      <c r="Y41" s="562"/>
      <c r="Z41" s="473"/>
      <c r="AA41" s="474"/>
      <c r="AB41" s="559"/>
      <c r="AC41" s="478"/>
      <c r="AD41" s="596"/>
      <c r="AE41" s="596"/>
      <c r="AF41" s="596"/>
      <c r="AG41" s="596"/>
      <c r="AH41" s="596"/>
      <c r="AI41" s="596"/>
      <c r="AJ41" s="596"/>
      <c r="AK41" s="596"/>
      <c r="AL41" s="596"/>
      <c r="AM41" s="596"/>
      <c r="AN41" s="596"/>
      <c r="AO41" s="596"/>
      <c r="AP41" s="596"/>
      <c r="AQ41" s="596"/>
      <c r="AR41" s="596"/>
      <c r="AS41" s="596"/>
      <c r="AT41" s="596"/>
      <c r="AU41" s="596"/>
      <c r="AV41" s="596"/>
      <c r="AW41" s="596"/>
      <c r="AX41" s="596"/>
      <c r="AY41" s="596"/>
      <c r="AZ41" s="596"/>
      <c r="BA41" s="596"/>
      <c r="BB41" s="596"/>
      <c r="BC41" s="596"/>
      <c r="BD41" s="596"/>
      <c r="BE41" s="596"/>
      <c r="BF41" s="596"/>
      <c r="BG41" s="596"/>
      <c r="BH41" s="596"/>
      <c r="BI41" s="596"/>
      <c r="BJ41" s="596"/>
      <c r="BK41" s="596"/>
      <c r="BL41" s="596"/>
      <c r="BM41" s="596"/>
      <c r="BN41" s="596"/>
      <c r="BO41" s="596"/>
      <c r="BP41" s="596"/>
      <c r="BQ41" s="596"/>
      <c r="BR41" s="596"/>
      <c r="BS41" s="596"/>
      <c r="BT41" s="596"/>
      <c r="BU41" s="596"/>
      <c r="BV41" s="596"/>
      <c r="BW41" s="596"/>
      <c r="BX41" s="596"/>
    </row>
    <row r="42" spans="1:76" s="334" customFormat="1" ht="13.5" thickBot="1">
      <c r="A42" s="484"/>
      <c r="B42" s="483"/>
      <c r="C42" s="578"/>
      <c r="D42" s="566" t="s">
        <v>11</v>
      </c>
      <c r="E42" s="649">
        <f t="shared" si="0"/>
        <v>43.2</v>
      </c>
      <c r="F42" s="333"/>
      <c r="G42" s="480"/>
      <c r="H42" s="486"/>
      <c r="I42" s="606">
        <f t="shared" si="1"/>
        <v>43.2</v>
      </c>
      <c r="J42" s="606"/>
      <c r="K42" s="607">
        <v>43.2</v>
      </c>
      <c r="L42" s="488"/>
      <c r="M42" s="479"/>
      <c r="N42" s="478"/>
      <c r="O42" s="474"/>
      <c r="P42" s="559"/>
      <c r="Q42" s="477"/>
      <c r="R42" s="474"/>
      <c r="S42" s="559"/>
      <c r="T42" s="477"/>
      <c r="U42" s="474"/>
      <c r="V42" s="476"/>
      <c r="W42" s="473"/>
      <c r="X42" s="475"/>
      <c r="Y42" s="562"/>
      <c r="Z42" s="473"/>
      <c r="AA42" s="474"/>
      <c r="AB42" s="559"/>
      <c r="AC42" s="478"/>
      <c r="AD42" s="596"/>
      <c r="AE42" s="596"/>
      <c r="AF42" s="596"/>
      <c r="AG42" s="596"/>
      <c r="AH42" s="596"/>
      <c r="AI42" s="596"/>
      <c r="AJ42" s="596"/>
      <c r="AK42" s="596"/>
      <c r="AL42" s="596"/>
      <c r="AM42" s="596"/>
      <c r="AN42" s="596"/>
      <c r="AO42" s="596"/>
      <c r="AP42" s="596"/>
      <c r="AQ42" s="596"/>
      <c r="AR42" s="596"/>
      <c r="AS42" s="596"/>
      <c r="AT42" s="596"/>
      <c r="AU42" s="596"/>
      <c r="AV42" s="596"/>
      <c r="AW42" s="596"/>
      <c r="AX42" s="596"/>
      <c r="AY42" s="596"/>
      <c r="AZ42" s="596"/>
      <c r="BA42" s="596"/>
      <c r="BB42" s="596"/>
      <c r="BC42" s="596"/>
      <c r="BD42" s="596"/>
      <c r="BE42" s="596"/>
      <c r="BF42" s="596"/>
      <c r="BG42" s="596"/>
      <c r="BH42" s="596"/>
      <c r="BI42" s="596"/>
      <c r="BJ42" s="596"/>
      <c r="BK42" s="596"/>
      <c r="BL42" s="596"/>
      <c r="BM42" s="596"/>
      <c r="BN42" s="596"/>
      <c r="BO42" s="596"/>
      <c r="BP42" s="596"/>
      <c r="BQ42" s="596"/>
      <c r="BR42" s="596"/>
      <c r="BS42" s="596"/>
      <c r="BT42" s="596"/>
      <c r="BU42" s="596"/>
      <c r="BV42" s="596"/>
      <c r="BW42" s="596"/>
      <c r="BX42" s="596"/>
    </row>
    <row r="43" spans="1:76" s="334" customFormat="1" ht="12.75">
      <c r="A43" s="484" t="s">
        <v>270</v>
      </c>
      <c r="B43" s="483"/>
      <c r="C43" s="578"/>
      <c r="D43" s="566" t="s">
        <v>11</v>
      </c>
      <c r="E43" s="649">
        <f t="shared" si="0"/>
        <v>100.8</v>
      </c>
      <c r="F43" s="333"/>
      <c r="G43" s="480"/>
      <c r="H43" s="486"/>
      <c r="I43" s="602">
        <f t="shared" si="1"/>
        <v>100.8</v>
      </c>
      <c r="J43" s="602"/>
      <c r="K43" s="603">
        <v>100.8</v>
      </c>
      <c r="L43" s="488"/>
      <c r="M43" s="479"/>
      <c r="N43" s="478"/>
      <c r="O43" s="474"/>
      <c r="P43" s="559"/>
      <c r="Q43" s="477"/>
      <c r="R43" s="474"/>
      <c r="S43" s="559"/>
      <c r="T43" s="477"/>
      <c r="U43" s="474"/>
      <c r="V43" s="476"/>
      <c r="W43" s="473"/>
      <c r="X43" s="475"/>
      <c r="Y43" s="562"/>
      <c r="Z43" s="473"/>
      <c r="AA43" s="474"/>
      <c r="AB43" s="559"/>
      <c r="AC43" s="478"/>
      <c r="AD43" s="596"/>
      <c r="AE43" s="596"/>
      <c r="AF43" s="596"/>
      <c r="AG43" s="596"/>
      <c r="AH43" s="596"/>
      <c r="AI43" s="596"/>
      <c r="AJ43" s="596"/>
      <c r="AK43" s="596"/>
      <c r="AL43" s="596"/>
      <c r="AM43" s="596"/>
      <c r="AN43" s="596"/>
      <c r="AO43" s="596"/>
      <c r="AP43" s="596"/>
      <c r="AQ43" s="596"/>
      <c r="AR43" s="596"/>
      <c r="AS43" s="596"/>
      <c r="AT43" s="596"/>
      <c r="AU43" s="596"/>
      <c r="AV43" s="596"/>
      <c r="AW43" s="596"/>
      <c r="AX43" s="596"/>
      <c r="AY43" s="596"/>
      <c r="AZ43" s="596"/>
      <c r="BA43" s="596"/>
      <c r="BB43" s="596"/>
      <c r="BC43" s="596"/>
      <c r="BD43" s="596"/>
      <c r="BE43" s="596"/>
      <c r="BF43" s="596"/>
      <c r="BG43" s="596"/>
      <c r="BH43" s="596"/>
      <c r="BI43" s="596"/>
      <c r="BJ43" s="596"/>
      <c r="BK43" s="596"/>
      <c r="BL43" s="596"/>
      <c r="BM43" s="596"/>
      <c r="BN43" s="596"/>
      <c r="BO43" s="596"/>
      <c r="BP43" s="596"/>
      <c r="BQ43" s="596"/>
      <c r="BR43" s="596"/>
      <c r="BS43" s="596"/>
      <c r="BT43" s="596"/>
      <c r="BU43" s="596"/>
      <c r="BV43" s="596"/>
      <c r="BW43" s="596"/>
      <c r="BX43" s="596"/>
    </row>
    <row r="44" spans="1:76" s="334" customFormat="1" ht="13.5" thickBot="1">
      <c r="A44" s="484"/>
      <c r="B44" s="483"/>
      <c r="C44" s="578"/>
      <c r="D44" s="566" t="s">
        <v>11</v>
      </c>
      <c r="E44" s="649">
        <f t="shared" si="0"/>
        <v>57.6</v>
      </c>
      <c r="F44" s="333"/>
      <c r="G44" s="480"/>
      <c r="H44" s="486"/>
      <c r="I44" s="606">
        <f t="shared" si="1"/>
        <v>57.6</v>
      </c>
      <c r="J44" s="606"/>
      <c r="K44" s="607">
        <v>57.6</v>
      </c>
      <c r="L44" s="488"/>
      <c r="M44" s="479"/>
      <c r="N44" s="478"/>
      <c r="O44" s="474"/>
      <c r="P44" s="559"/>
      <c r="Q44" s="477"/>
      <c r="R44" s="474"/>
      <c r="S44" s="559"/>
      <c r="T44" s="477"/>
      <c r="U44" s="474"/>
      <c r="V44" s="476"/>
      <c r="W44" s="473"/>
      <c r="X44" s="475"/>
      <c r="Y44" s="562"/>
      <c r="Z44" s="473"/>
      <c r="AA44" s="474"/>
      <c r="AB44" s="559"/>
      <c r="AC44" s="478"/>
      <c r="AD44" s="596"/>
      <c r="AE44" s="596"/>
      <c r="AF44" s="596"/>
      <c r="AG44" s="596"/>
      <c r="AH44" s="596"/>
      <c r="AI44" s="596"/>
      <c r="AJ44" s="596"/>
      <c r="AK44" s="596"/>
      <c r="AL44" s="596"/>
      <c r="AM44" s="596"/>
      <c r="AN44" s="596"/>
      <c r="AO44" s="596"/>
      <c r="AP44" s="596"/>
      <c r="AQ44" s="596"/>
      <c r="AR44" s="596"/>
      <c r="AS44" s="596"/>
      <c r="AT44" s="596"/>
      <c r="AU44" s="596"/>
      <c r="AV44" s="596"/>
      <c r="AW44" s="596"/>
      <c r="AX44" s="596"/>
      <c r="AY44" s="596"/>
      <c r="AZ44" s="596"/>
      <c r="BA44" s="596"/>
      <c r="BB44" s="596"/>
      <c r="BC44" s="596"/>
      <c r="BD44" s="596"/>
      <c r="BE44" s="596"/>
      <c r="BF44" s="596"/>
      <c r="BG44" s="596"/>
      <c r="BH44" s="596"/>
      <c r="BI44" s="596"/>
      <c r="BJ44" s="596"/>
      <c r="BK44" s="596"/>
      <c r="BL44" s="596"/>
      <c r="BM44" s="596"/>
      <c r="BN44" s="596"/>
      <c r="BO44" s="596"/>
      <c r="BP44" s="596"/>
      <c r="BQ44" s="596"/>
      <c r="BR44" s="596"/>
      <c r="BS44" s="596"/>
      <c r="BT44" s="596"/>
      <c r="BU44" s="596"/>
      <c r="BV44" s="596"/>
      <c r="BW44" s="596"/>
      <c r="BX44" s="596"/>
    </row>
    <row r="45" spans="1:76" s="334" customFormat="1" ht="12.75">
      <c r="A45" s="484" t="s">
        <v>268</v>
      </c>
      <c r="B45" s="483" t="s">
        <v>267</v>
      </c>
      <c r="C45" s="578"/>
      <c r="D45" s="566" t="s">
        <v>9</v>
      </c>
      <c r="E45" s="649">
        <f t="shared" si="0"/>
        <v>0.1</v>
      </c>
      <c r="F45" s="333"/>
      <c r="G45" s="480"/>
      <c r="H45" s="486"/>
      <c r="I45" s="602">
        <f t="shared" si="1"/>
        <v>0.1</v>
      </c>
      <c r="J45" s="602"/>
      <c r="K45" s="603">
        <v>0.1</v>
      </c>
      <c r="L45" s="488"/>
      <c r="M45" s="479"/>
      <c r="N45" s="478"/>
      <c r="O45" s="474"/>
      <c r="P45" s="559"/>
      <c r="Q45" s="477"/>
      <c r="R45" s="474"/>
      <c r="S45" s="559"/>
      <c r="T45" s="477"/>
      <c r="U45" s="474"/>
      <c r="V45" s="476"/>
      <c r="W45" s="473"/>
      <c r="X45" s="475"/>
      <c r="Y45" s="562"/>
      <c r="Z45" s="473"/>
      <c r="AA45" s="474"/>
      <c r="AB45" s="559"/>
      <c r="AC45" s="478"/>
      <c r="AD45" s="596"/>
      <c r="AE45" s="596"/>
      <c r="AF45" s="596"/>
      <c r="AG45" s="596"/>
      <c r="AH45" s="596"/>
      <c r="AI45" s="596"/>
      <c r="AJ45" s="596"/>
      <c r="AK45" s="596"/>
      <c r="AL45" s="596"/>
      <c r="AM45" s="596"/>
      <c r="AN45" s="596"/>
      <c r="AO45" s="596"/>
      <c r="AP45" s="596"/>
      <c r="AQ45" s="596"/>
      <c r="AR45" s="596"/>
      <c r="AS45" s="596"/>
      <c r="AT45" s="596"/>
      <c r="AU45" s="596"/>
      <c r="AV45" s="596"/>
      <c r="AW45" s="596"/>
      <c r="AX45" s="596"/>
      <c r="AY45" s="596"/>
      <c r="AZ45" s="596"/>
      <c r="BA45" s="596"/>
      <c r="BB45" s="596"/>
      <c r="BC45" s="596"/>
      <c r="BD45" s="596"/>
      <c r="BE45" s="596"/>
      <c r="BF45" s="596"/>
      <c r="BG45" s="596"/>
      <c r="BH45" s="596"/>
      <c r="BI45" s="596"/>
      <c r="BJ45" s="596"/>
      <c r="BK45" s="596"/>
      <c r="BL45" s="596"/>
      <c r="BM45" s="596"/>
      <c r="BN45" s="596"/>
      <c r="BO45" s="596"/>
      <c r="BP45" s="596"/>
      <c r="BQ45" s="596"/>
      <c r="BR45" s="596"/>
      <c r="BS45" s="596"/>
      <c r="BT45" s="596"/>
      <c r="BU45" s="596"/>
      <c r="BV45" s="596"/>
      <c r="BW45" s="596"/>
      <c r="BX45" s="596"/>
    </row>
    <row r="46" spans="1:76" s="334" customFormat="1" ht="13.5" thickBot="1">
      <c r="A46" s="484"/>
      <c r="B46" s="483"/>
      <c r="C46" s="578"/>
      <c r="D46" s="566" t="s">
        <v>11</v>
      </c>
      <c r="E46" s="649">
        <f t="shared" si="0"/>
        <v>48</v>
      </c>
      <c r="F46" s="333"/>
      <c r="G46" s="480"/>
      <c r="H46" s="486"/>
      <c r="I46" s="606">
        <f t="shared" si="1"/>
        <v>48</v>
      </c>
      <c r="J46" s="606"/>
      <c r="K46" s="607">
        <v>48</v>
      </c>
      <c r="L46" s="488"/>
      <c r="M46" s="479"/>
      <c r="N46" s="478"/>
      <c r="O46" s="474"/>
      <c r="P46" s="559"/>
      <c r="Q46" s="477"/>
      <c r="R46" s="474"/>
      <c r="S46" s="559"/>
      <c r="T46" s="477"/>
      <c r="U46" s="474"/>
      <c r="V46" s="476"/>
      <c r="W46" s="473"/>
      <c r="X46" s="475"/>
      <c r="Y46" s="562"/>
      <c r="Z46" s="473"/>
      <c r="AA46" s="474"/>
      <c r="AB46" s="559"/>
      <c r="AC46" s="478"/>
      <c r="AD46" s="596"/>
      <c r="AE46" s="596"/>
      <c r="AF46" s="596"/>
      <c r="AG46" s="596"/>
      <c r="AH46" s="596"/>
      <c r="AI46" s="596"/>
      <c r="AJ46" s="596"/>
      <c r="AK46" s="596"/>
      <c r="AL46" s="596"/>
      <c r="AM46" s="596"/>
      <c r="AN46" s="596"/>
      <c r="AO46" s="596"/>
      <c r="AP46" s="596"/>
      <c r="AQ46" s="596"/>
      <c r="AR46" s="596"/>
      <c r="AS46" s="596"/>
      <c r="AT46" s="596"/>
      <c r="AU46" s="596"/>
      <c r="AV46" s="596"/>
      <c r="AW46" s="596"/>
      <c r="AX46" s="596"/>
      <c r="AY46" s="596"/>
      <c r="AZ46" s="596"/>
      <c r="BA46" s="596"/>
      <c r="BB46" s="596"/>
      <c r="BC46" s="596"/>
      <c r="BD46" s="596"/>
      <c r="BE46" s="596"/>
      <c r="BF46" s="596"/>
      <c r="BG46" s="596"/>
      <c r="BH46" s="596"/>
      <c r="BI46" s="596"/>
      <c r="BJ46" s="596"/>
      <c r="BK46" s="596"/>
      <c r="BL46" s="596"/>
      <c r="BM46" s="596"/>
      <c r="BN46" s="596"/>
      <c r="BO46" s="596"/>
      <c r="BP46" s="596"/>
      <c r="BQ46" s="596"/>
      <c r="BR46" s="596"/>
      <c r="BS46" s="596"/>
      <c r="BT46" s="596"/>
      <c r="BU46" s="596"/>
      <c r="BV46" s="596"/>
      <c r="BW46" s="596"/>
      <c r="BX46" s="596"/>
    </row>
    <row r="47" spans="1:76" s="334" customFormat="1" ht="12.75">
      <c r="A47" s="484"/>
      <c r="B47" s="483"/>
      <c r="C47" s="578"/>
      <c r="D47" s="566"/>
      <c r="E47" s="649">
        <f t="shared" si="0"/>
        <v>0</v>
      </c>
      <c r="F47" s="481"/>
      <c r="G47" s="480"/>
      <c r="H47" s="480"/>
      <c r="I47" s="652"/>
      <c r="J47" s="652"/>
      <c r="K47" s="653"/>
      <c r="L47" s="479"/>
      <c r="M47" s="479"/>
      <c r="N47" s="478"/>
      <c r="O47" s="474"/>
      <c r="P47" s="559"/>
      <c r="Q47" s="477"/>
      <c r="R47" s="474"/>
      <c r="S47" s="559"/>
      <c r="T47" s="477"/>
      <c r="U47" s="474"/>
      <c r="V47" s="476"/>
      <c r="W47" s="473"/>
      <c r="X47" s="475"/>
      <c r="Y47" s="562"/>
      <c r="Z47" s="473"/>
      <c r="AA47" s="474"/>
      <c r="AB47" s="559"/>
      <c r="AC47" s="478"/>
      <c r="AD47" s="596"/>
      <c r="AE47" s="596"/>
      <c r="AF47" s="596"/>
      <c r="AG47" s="596"/>
      <c r="AH47" s="596"/>
      <c r="AI47" s="596"/>
      <c r="AJ47" s="596"/>
      <c r="AK47" s="596"/>
      <c r="AL47" s="596"/>
      <c r="AM47" s="596"/>
      <c r="AN47" s="596"/>
      <c r="AO47" s="596"/>
      <c r="AP47" s="596"/>
      <c r="AQ47" s="596"/>
      <c r="AR47" s="596"/>
      <c r="AS47" s="596"/>
      <c r="AT47" s="596"/>
      <c r="AU47" s="596"/>
      <c r="AV47" s="596"/>
      <c r="AW47" s="596"/>
      <c r="AX47" s="596"/>
      <c r="AY47" s="596"/>
      <c r="AZ47" s="596"/>
      <c r="BA47" s="596"/>
      <c r="BB47" s="596"/>
      <c r="BC47" s="596"/>
      <c r="BD47" s="596"/>
      <c r="BE47" s="596"/>
      <c r="BF47" s="596"/>
      <c r="BG47" s="596"/>
      <c r="BH47" s="596"/>
      <c r="BI47" s="596"/>
      <c r="BJ47" s="596"/>
      <c r="BK47" s="596"/>
      <c r="BL47" s="596"/>
      <c r="BM47" s="596"/>
      <c r="BN47" s="596"/>
      <c r="BO47" s="596"/>
      <c r="BP47" s="596"/>
      <c r="BQ47" s="596"/>
      <c r="BR47" s="596"/>
      <c r="BS47" s="596"/>
      <c r="BT47" s="596"/>
      <c r="BU47" s="596"/>
      <c r="BV47" s="596"/>
      <c r="BW47" s="596"/>
      <c r="BX47" s="596"/>
    </row>
    <row r="48" spans="1:76" s="334" customFormat="1" ht="12.75">
      <c r="A48" s="484" t="s">
        <v>16</v>
      </c>
      <c r="B48" s="483" t="s">
        <v>266</v>
      </c>
      <c r="C48" s="578"/>
      <c r="D48" s="566" t="s">
        <v>252</v>
      </c>
      <c r="E48" s="649">
        <f aca="true" t="shared" si="2" ref="E48:E70">I48</f>
        <v>5</v>
      </c>
      <c r="F48" s="481"/>
      <c r="G48" s="480"/>
      <c r="H48" s="486"/>
      <c r="I48" s="649">
        <f>(K48+J48)</f>
        <v>5</v>
      </c>
      <c r="J48" s="649"/>
      <c r="K48" s="649">
        <v>5</v>
      </c>
      <c r="L48" s="488"/>
      <c r="M48" s="479"/>
      <c r="N48" s="478"/>
      <c r="O48" s="474"/>
      <c r="P48" s="559"/>
      <c r="Q48" s="477"/>
      <c r="R48" s="474"/>
      <c r="S48" s="559"/>
      <c r="T48" s="477"/>
      <c r="U48" s="474"/>
      <c r="V48" s="476"/>
      <c r="W48" s="473"/>
      <c r="X48" s="475"/>
      <c r="Y48" s="562"/>
      <c r="Z48" s="473"/>
      <c r="AA48" s="474"/>
      <c r="AB48" s="559"/>
      <c r="AC48" s="478"/>
      <c r="AD48" s="596"/>
      <c r="AE48" s="596"/>
      <c r="AF48" s="596"/>
      <c r="AG48" s="596"/>
      <c r="AH48" s="596"/>
      <c r="AI48" s="596"/>
      <c r="AJ48" s="596"/>
      <c r="AK48" s="596"/>
      <c r="AL48" s="596"/>
      <c r="AM48" s="596"/>
      <c r="AN48" s="596"/>
      <c r="AO48" s="596"/>
      <c r="AP48" s="596"/>
      <c r="AQ48" s="596"/>
      <c r="AR48" s="596"/>
      <c r="AS48" s="596"/>
      <c r="AT48" s="596"/>
      <c r="AU48" s="596"/>
      <c r="AV48" s="596"/>
      <c r="AW48" s="596"/>
      <c r="AX48" s="596"/>
      <c r="AY48" s="596"/>
      <c r="AZ48" s="596"/>
      <c r="BA48" s="596"/>
      <c r="BB48" s="596"/>
      <c r="BC48" s="596"/>
      <c r="BD48" s="596"/>
      <c r="BE48" s="596"/>
      <c r="BF48" s="596"/>
      <c r="BG48" s="596"/>
      <c r="BH48" s="596"/>
      <c r="BI48" s="596"/>
      <c r="BJ48" s="596"/>
      <c r="BK48" s="596"/>
      <c r="BL48" s="596"/>
      <c r="BM48" s="596"/>
      <c r="BN48" s="596"/>
      <c r="BO48" s="596"/>
      <c r="BP48" s="596"/>
      <c r="BQ48" s="596"/>
      <c r="BR48" s="596"/>
      <c r="BS48" s="596"/>
      <c r="BT48" s="596"/>
      <c r="BU48" s="596"/>
      <c r="BV48" s="596"/>
      <c r="BW48" s="596"/>
      <c r="BX48" s="596"/>
    </row>
    <row r="49" spans="1:76" s="334" customFormat="1" ht="13.5" thickBot="1">
      <c r="A49" s="484"/>
      <c r="B49" s="483" t="s">
        <v>265</v>
      </c>
      <c r="C49" s="578"/>
      <c r="D49" s="566" t="s">
        <v>11</v>
      </c>
      <c r="E49" s="649">
        <f t="shared" si="2"/>
        <v>5.16</v>
      </c>
      <c r="F49" s="481"/>
      <c r="G49" s="480"/>
      <c r="H49" s="486"/>
      <c r="I49" s="606">
        <f>(K49+J49)</f>
        <v>5.16</v>
      </c>
      <c r="J49" s="606"/>
      <c r="K49" s="607">
        <v>5.16</v>
      </c>
      <c r="L49" s="488"/>
      <c r="M49" s="479"/>
      <c r="N49" s="478"/>
      <c r="O49" s="474"/>
      <c r="P49" s="559"/>
      <c r="Q49" s="477"/>
      <c r="R49" s="474"/>
      <c r="S49" s="559"/>
      <c r="T49" s="477"/>
      <c r="U49" s="474"/>
      <c r="V49" s="476"/>
      <c r="W49" s="473"/>
      <c r="X49" s="475"/>
      <c r="Y49" s="562"/>
      <c r="Z49" s="473"/>
      <c r="AA49" s="474"/>
      <c r="AB49" s="559"/>
      <c r="AC49" s="478"/>
      <c r="AD49" s="596"/>
      <c r="AE49" s="596"/>
      <c r="AF49" s="596"/>
      <c r="AG49" s="596"/>
      <c r="AH49" s="596"/>
      <c r="AI49" s="596"/>
      <c r="AJ49" s="596"/>
      <c r="AK49" s="596"/>
      <c r="AL49" s="596"/>
      <c r="AM49" s="596"/>
      <c r="AN49" s="596"/>
      <c r="AO49" s="596"/>
      <c r="AP49" s="596"/>
      <c r="AQ49" s="596"/>
      <c r="AR49" s="596"/>
      <c r="AS49" s="596"/>
      <c r="AT49" s="596"/>
      <c r="AU49" s="596"/>
      <c r="AV49" s="596"/>
      <c r="AW49" s="596"/>
      <c r="AX49" s="596"/>
      <c r="AY49" s="596"/>
      <c r="AZ49" s="596"/>
      <c r="BA49" s="596"/>
      <c r="BB49" s="596"/>
      <c r="BC49" s="596"/>
      <c r="BD49" s="596"/>
      <c r="BE49" s="596"/>
      <c r="BF49" s="596"/>
      <c r="BG49" s="596"/>
      <c r="BH49" s="596"/>
      <c r="BI49" s="596"/>
      <c r="BJ49" s="596"/>
      <c r="BK49" s="596"/>
      <c r="BL49" s="596"/>
      <c r="BM49" s="596"/>
      <c r="BN49" s="596"/>
      <c r="BO49" s="596"/>
      <c r="BP49" s="596"/>
      <c r="BQ49" s="596"/>
      <c r="BR49" s="596"/>
      <c r="BS49" s="596"/>
      <c r="BT49" s="596"/>
      <c r="BU49" s="596"/>
      <c r="BV49" s="596"/>
      <c r="BW49" s="596"/>
      <c r="BX49" s="596"/>
    </row>
    <row r="50" spans="1:76" s="334" customFormat="1" ht="12.75">
      <c r="A50" s="484"/>
      <c r="B50" s="483" t="s">
        <v>46</v>
      </c>
      <c r="C50" s="578"/>
      <c r="D50" s="566"/>
      <c r="E50" s="649">
        <f t="shared" si="2"/>
        <v>0</v>
      </c>
      <c r="F50" s="481"/>
      <c r="G50" s="480"/>
      <c r="H50" s="480"/>
      <c r="I50" s="652"/>
      <c r="J50" s="652"/>
      <c r="K50" s="653"/>
      <c r="L50" s="479"/>
      <c r="M50" s="479"/>
      <c r="N50" s="478"/>
      <c r="O50" s="474"/>
      <c r="P50" s="559"/>
      <c r="Q50" s="477"/>
      <c r="R50" s="474"/>
      <c r="S50" s="559"/>
      <c r="T50" s="477"/>
      <c r="U50" s="474"/>
      <c r="V50" s="476"/>
      <c r="W50" s="473"/>
      <c r="X50" s="475"/>
      <c r="Y50" s="562"/>
      <c r="Z50" s="473"/>
      <c r="AA50" s="474"/>
      <c r="AB50" s="559"/>
      <c r="AC50" s="478"/>
      <c r="AD50" s="596"/>
      <c r="AE50" s="596"/>
      <c r="AF50" s="596"/>
      <c r="AG50" s="596"/>
      <c r="AH50" s="596"/>
      <c r="AI50" s="596"/>
      <c r="AJ50" s="596"/>
      <c r="AK50" s="596"/>
      <c r="AL50" s="596"/>
      <c r="AM50" s="596"/>
      <c r="AN50" s="596"/>
      <c r="AO50" s="596"/>
      <c r="AP50" s="596"/>
      <c r="AQ50" s="596"/>
      <c r="AR50" s="596"/>
      <c r="AS50" s="596"/>
      <c r="AT50" s="596"/>
      <c r="AU50" s="596"/>
      <c r="AV50" s="596"/>
      <c r="AW50" s="596"/>
      <c r="AX50" s="596"/>
      <c r="AY50" s="596"/>
      <c r="AZ50" s="596"/>
      <c r="BA50" s="596"/>
      <c r="BB50" s="596"/>
      <c r="BC50" s="596"/>
      <c r="BD50" s="596"/>
      <c r="BE50" s="596"/>
      <c r="BF50" s="596"/>
      <c r="BG50" s="596"/>
      <c r="BH50" s="596"/>
      <c r="BI50" s="596"/>
      <c r="BJ50" s="596"/>
      <c r="BK50" s="596"/>
      <c r="BL50" s="596"/>
      <c r="BM50" s="596"/>
      <c r="BN50" s="596"/>
      <c r="BO50" s="596"/>
      <c r="BP50" s="596"/>
      <c r="BQ50" s="596"/>
      <c r="BR50" s="596"/>
      <c r="BS50" s="596"/>
      <c r="BT50" s="596"/>
      <c r="BU50" s="596"/>
      <c r="BV50" s="596"/>
      <c r="BW50" s="596"/>
      <c r="BX50" s="596"/>
    </row>
    <row r="51" spans="1:76" s="334" customFormat="1" ht="12.75">
      <c r="A51" s="484" t="s">
        <v>264</v>
      </c>
      <c r="B51" s="483" t="s">
        <v>263</v>
      </c>
      <c r="C51" s="578"/>
      <c r="D51" s="566" t="s">
        <v>252</v>
      </c>
      <c r="E51" s="649">
        <f t="shared" si="2"/>
        <v>5</v>
      </c>
      <c r="F51" s="481"/>
      <c r="G51" s="480"/>
      <c r="H51" s="486"/>
      <c r="I51" s="649">
        <f aca="true" t="shared" si="3" ref="I51:I70">(K51+J51)</f>
        <v>5</v>
      </c>
      <c r="J51" s="649"/>
      <c r="K51" s="649">
        <v>5</v>
      </c>
      <c r="L51" s="488"/>
      <c r="M51" s="479"/>
      <c r="N51" s="478"/>
      <c r="O51" s="474"/>
      <c r="P51" s="559"/>
      <c r="Q51" s="477"/>
      <c r="R51" s="474"/>
      <c r="S51" s="559"/>
      <c r="T51" s="477"/>
      <c r="U51" s="474"/>
      <c r="V51" s="476"/>
      <c r="W51" s="473"/>
      <c r="X51" s="475"/>
      <c r="Y51" s="562"/>
      <c r="Z51" s="473"/>
      <c r="AA51" s="474"/>
      <c r="AB51" s="559"/>
      <c r="AC51" s="478"/>
      <c r="AD51" s="596"/>
      <c r="AE51" s="596"/>
      <c r="AF51" s="596"/>
      <c r="AG51" s="596"/>
      <c r="AH51" s="596"/>
      <c r="AI51" s="596"/>
      <c r="AJ51" s="596"/>
      <c r="AK51" s="596"/>
      <c r="AL51" s="596"/>
      <c r="AM51" s="596"/>
      <c r="AN51" s="596"/>
      <c r="AO51" s="596"/>
      <c r="AP51" s="596"/>
      <c r="AQ51" s="596"/>
      <c r="AR51" s="596"/>
      <c r="AS51" s="596"/>
      <c r="AT51" s="596"/>
      <c r="AU51" s="596"/>
      <c r="AV51" s="596"/>
      <c r="AW51" s="596"/>
      <c r="AX51" s="596"/>
      <c r="AY51" s="596"/>
      <c r="AZ51" s="596"/>
      <c r="BA51" s="596"/>
      <c r="BB51" s="596"/>
      <c r="BC51" s="596"/>
      <c r="BD51" s="596"/>
      <c r="BE51" s="596"/>
      <c r="BF51" s="596"/>
      <c r="BG51" s="596"/>
      <c r="BH51" s="596"/>
      <c r="BI51" s="596"/>
      <c r="BJ51" s="596"/>
      <c r="BK51" s="596"/>
      <c r="BL51" s="596"/>
      <c r="BM51" s="596"/>
      <c r="BN51" s="596"/>
      <c r="BO51" s="596"/>
      <c r="BP51" s="596"/>
      <c r="BQ51" s="596"/>
      <c r="BR51" s="596"/>
      <c r="BS51" s="596"/>
      <c r="BT51" s="596"/>
      <c r="BU51" s="596"/>
      <c r="BV51" s="596"/>
      <c r="BW51" s="596"/>
      <c r="BX51" s="596"/>
    </row>
    <row r="52" spans="1:76" s="334" customFormat="1" ht="13.5" thickBot="1">
      <c r="A52" s="484"/>
      <c r="B52" s="483"/>
      <c r="C52" s="578"/>
      <c r="D52" s="566" t="s">
        <v>11</v>
      </c>
      <c r="E52" s="649">
        <f t="shared" si="2"/>
        <v>5.16</v>
      </c>
      <c r="F52" s="481"/>
      <c r="G52" s="480"/>
      <c r="H52" s="486"/>
      <c r="I52" s="606">
        <f t="shared" si="3"/>
        <v>5.16</v>
      </c>
      <c r="J52" s="606"/>
      <c r="K52" s="607">
        <v>5.16</v>
      </c>
      <c r="L52" s="488"/>
      <c r="M52" s="479"/>
      <c r="N52" s="478"/>
      <c r="O52" s="474"/>
      <c r="P52" s="559"/>
      <c r="Q52" s="477"/>
      <c r="R52" s="474"/>
      <c r="S52" s="559"/>
      <c r="T52" s="477"/>
      <c r="U52" s="474"/>
      <c r="V52" s="476"/>
      <c r="W52" s="473"/>
      <c r="X52" s="475"/>
      <c r="Y52" s="562"/>
      <c r="Z52" s="473"/>
      <c r="AA52" s="474"/>
      <c r="AB52" s="559"/>
      <c r="AC52" s="478"/>
      <c r="AD52" s="596"/>
      <c r="AE52" s="596"/>
      <c r="AF52" s="596"/>
      <c r="AG52" s="596"/>
      <c r="AH52" s="596"/>
      <c r="AI52" s="596"/>
      <c r="AJ52" s="596"/>
      <c r="AK52" s="596"/>
      <c r="AL52" s="596"/>
      <c r="AM52" s="596"/>
      <c r="AN52" s="596"/>
      <c r="AO52" s="596"/>
      <c r="AP52" s="596"/>
      <c r="AQ52" s="596"/>
      <c r="AR52" s="596"/>
      <c r="AS52" s="596"/>
      <c r="AT52" s="596"/>
      <c r="AU52" s="596"/>
      <c r="AV52" s="596"/>
      <c r="AW52" s="596"/>
      <c r="AX52" s="596"/>
      <c r="AY52" s="596"/>
      <c r="AZ52" s="596"/>
      <c r="BA52" s="596"/>
      <c r="BB52" s="596"/>
      <c r="BC52" s="596"/>
      <c r="BD52" s="596"/>
      <c r="BE52" s="596"/>
      <c r="BF52" s="596"/>
      <c r="BG52" s="596"/>
      <c r="BH52" s="596"/>
      <c r="BI52" s="596"/>
      <c r="BJ52" s="596"/>
      <c r="BK52" s="596"/>
      <c r="BL52" s="596"/>
      <c r="BM52" s="596"/>
      <c r="BN52" s="596"/>
      <c r="BO52" s="596"/>
      <c r="BP52" s="596"/>
      <c r="BQ52" s="596"/>
      <c r="BR52" s="596"/>
      <c r="BS52" s="596"/>
      <c r="BT52" s="596"/>
      <c r="BU52" s="596"/>
      <c r="BV52" s="596"/>
      <c r="BW52" s="596"/>
      <c r="BX52" s="596"/>
    </row>
    <row r="53" spans="1:76" s="334" customFormat="1" ht="12.75">
      <c r="A53" s="484" t="s">
        <v>262</v>
      </c>
      <c r="B53" s="483" t="s">
        <v>261</v>
      </c>
      <c r="C53" s="578"/>
      <c r="D53" s="566" t="s">
        <v>252</v>
      </c>
      <c r="E53" s="649">
        <f t="shared" si="2"/>
        <v>1</v>
      </c>
      <c r="F53" s="481"/>
      <c r="G53" s="480"/>
      <c r="H53" s="486"/>
      <c r="I53" s="649">
        <f t="shared" si="3"/>
        <v>1</v>
      </c>
      <c r="J53" s="649"/>
      <c r="K53" s="649">
        <v>1</v>
      </c>
      <c r="L53" s="488"/>
      <c r="M53" s="479"/>
      <c r="N53" s="478"/>
      <c r="O53" s="474"/>
      <c r="P53" s="559"/>
      <c r="Q53" s="477"/>
      <c r="R53" s="474"/>
      <c r="S53" s="559"/>
      <c r="T53" s="477"/>
      <c r="U53" s="474"/>
      <c r="V53" s="476"/>
      <c r="W53" s="473"/>
      <c r="X53" s="475"/>
      <c r="Y53" s="562"/>
      <c r="Z53" s="473"/>
      <c r="AA53" s="474"/>
      <c r="AB53" s="559"/>
      <c r="AC53" s="478"/>
      <c r="AD53" s="596"/>
      <c r="AE53" s="596"/>
      <c r="AF53" s="596"/>
      <c r="AG53" s="596"/>
      <c r="AH53" s="596"/>
      <c r="AI53" s="596"/>
      <c r="AJ53" s="596"/>
      <c r="AK53" s="596"/>
      <c r="AL53" s="596"/>
      <c r="AM53" s="596"/>
      <c r="AN53" s="596"/>
      <c r="AO53" s="596"/>
      <c r="AP53" s="596"/>
      <c r="AQ53" s="596"/>
      <c r="AR53" s="596"/>
      <c r="AS53" s="596"/>
      <c r="AT53" s="596"/>
      <c r="AU53" s="596"/>
      <c r="AV53" s="596"/>
      <c r="AW53" s="596"/>
      <c r="AX53" s="596"/>
      <c r="AY53" s="596"/>
      <c r="AZ53" s="596"/>
      <c r="BA53" s="596"/>
      <c r="BB53" s="596"/>
      <c r="BC53" s="596"/>
      <c r="BD53" s="596"/>
      <c r="BE53" s="596"/>
      <c r="BF53" s="596"/>
      <c r="BG53" s="596"/>
      <c r="BH53" s="596"/>
      <c r="BI53" s="596"/>
      <c r="BJ53" s="596"/>
      <c r="BK53" s="596"/>
      <c r="BL53" s="596"/>
      <c r="BM53" s="596"/>
      <c r="BN53" s="596"/>
      <c r="BO53" s="596"/>
      <c r="BP53" s="596"/>
      <c r="BQ53" s="596"/>
      <c r="BR53" s="596"/>
      <c r="BS53" s="596"/>
      <c r="BT53" s="596"/>
      <c r="BU53" s="596"/>
      <c r="BV53" s="596"/>
      <c r="BW53" s="596"/>
      <c r="BX53" s="596"/>
    </row>
    <row r="54" spans="1:76" s="334" customFormat="1" ht="13.5" thickBot="1">
      <c r="A54" s="484" t="s">
        <v>260</v>
      </c>
      <c r="B54" s="483" t="s">
        <v>259</v>
      </c>
      <c r="C54" s="578"/>
      <c r="D54" s="566" t="s">
        <v>252</v>
      </c>
      <c r="E54" s="649">
        <f t="shared" si="2"/>
        <v>1</v>
      </c>
      <c r="F54" s="481"/>
      <c r="G54" s="480"/>
      <c r="H54" s="486"/>
      <c r="I54" s="929">
        <f t="shared" si="3"/>
        <v>1</v>
      </c>
      <c r="J54" s="929"/>
      <c r="K54" s="929">
        <v>1</v>
      </c>
      <c r="L54" s="488"/>
      <c r="M54" s="479"/>
      <c r="N54" s="478"/>
      <c r="O54" s="474"/>
      <c r="P54" s="559"/>
      <c r="Q54" s="477"/>
      <c r="R54" s="474"/>
      <c r="S54" s="559"/>
      <c r="T54" s="477"/>
      <c r="U54" s="474"/>
      <c r="V54" s="476"/>
      <c r="W54" s="473"/>
      <c r="X54" s="475"/>
      <c r="Y54" s="562"/>
      <c r="Z54" s="473"/>
      <c r="AA54" s="474"/>
      <c r="AB54" s="559"/>
      <c r="AC54" s="478"/>
      <c r="AD54" s="596"/>
      <c r="AE54" s="596"/>
      <c r="AF54" s="596"/>
      <c r="AG54" s="596"/>
      <c r="AH54" s="596"/>
      <c r="AI54" s="596"/>
      <c r="AJ54" s="596"/>
      <c r="AK54" s="596"/>
      <c r="AL54" s="596"/>
      <c r="AM54" s="596"/>
      <c r="AN54" s="596"/>
      <c r="AO54" s="596"/>
      <c r="AP54" s="596"/>
      <c r="AQ54" s="596"/>
      <c r="AR54" s="596"/>
      <c r="AS54" s="596"/>
      <c r="AT54" s="596"/>
      <c r="AU54" s="596"/>
      <c r="AV54" s="596"/>
      <c r="AW54" s="596"/>
      <c r="AX54" s="596"/>
      <c r="AY54" s="596"/>
      <c r="AZ54" s="596"/>
      <c r="BA54" s="596"/>
      <c r="BB54" s="596"/>
      <c r="BC54" s="596"/>
      <c r="BD54" s="596"/>
      <c r="BE54" s="596"/>
      <c r="BF54" s="596"/>
      <c r="BG54" s="596"/>
      <c r="BH54" s="596"/>
      <c r="BI54" s="596"/>
      <c r="BJ54" s="596"/>
      <c r="BK54" s="596"/>
      <c r="BL54" s="596"/>
      <c r="BM54" s="596"/>
      <c r="BN54" s="596"/>
      <c r="BO54" s="596"/>
      <c r="BP54" s="596"/>
      <c r="BQ54" s="596"/>
      <c r="BR54" s="596"/>
      <c r="BS54" s="596"/>
      <c r="BT54" s="596"/>
      <c r="BU54" s="596"/>
      <c r="BV54" s="596"/>
      <c r="BW54" s="596"/>
      <c r="BX54" s="596"/>
    </row>
    <row r="55" spans="1:76" s="334" customFormat="1" ht="12.75">
      <c r="A55" s="484" t="s">
        <v>258</v>
      </c>
      <c r="B55" s="483" t="s">
        <v>257</v>
      </c>
      <c r="C55" s="578"/>
      <c r="D55" s="566" t="s">
        <v>252</v>
      </c>
      <c r="E55" s="649">
        <f t="shared" si="2"/>
        <v>1</v>
      </c>
      <c r="F55" s="481"/>
      <c r="G55" s="480"/>
      <c r="H55" s="486"/>
      <c r="I55" s="649">
        <f t="shared" si="3"/>
        <v>1</v>
      </c>
      <c r="J55" s="649"/>
      <c r="K55" s="649">
        <v>1</v>
      </c>
      <c r="L55" s="488"/>
      <c r="M55" s="479"/>
      <c r="N55" s="478"/>
      <c r="O55" s="474"/>
      <c r="P55" s="559"/>
      <c r="Q55" s="477"/>
      <c r="R55" s="474"/>
      <c r="S55" s="559"/>
      <c r="T55" s="477"/>
      <c r="U55" s="474"/>
      <c r="V55" s="476"/>
      <c r="W55" s="473"/>
      <c r="X55" s="475"/>
      <c r="Y55" s="562"/>
      <c r="Z55" s="473"/>
      <c r="AA55" s="474"/>
      <c r="AB55" s="559"/>
      <c r="AC55" s="478"/>
      <c r="AD55" s="596"/>
      <c r="AE55" s="596"/>
      <c r="AF55" s="596"/>
      <c r="AG55" s="596"/>
      <c r="AH55" s="596"/>
      <c r="AI55" s="596"/>
      <c r="AJ55" s="596"/>
      <c r="AK55" s="596"/>
      <c r="AL55" s="596"/>
      <c r="AM55" s="596"/>
      <c r="AN55" s="596"/>
      <c r="AO55" s="596"/>
      <c r="AP55" s="596"/>
      <c r="AQ55" s="596"/>
      <c r="AR55" s="596"/>
      <c r="AS55" s="596"/>
      <c r="AT55" s="596"/>
      <c r="AU55" s="596"/>
      <c r="AV55" s="596"/>
      <c r="AW55" s="596"/>
      <c r="AX55" s="596"/>
      <c r="AY55" s="596"/>
      <c r="AZ55" s="596"/>
      <c r="BA55" s="596"/>
      <c r="BB55" s="596"/>
      <c r="BC55" s="596"/>
      <c r="BD55" s="596"/>
      <c r="BE55" s="596"/>
      <c r="BF55" s="596"/>
      <c r="BG55" s="596"/>
      <c r="BH55" s="596"/>
      <c r="BI55" s="596"/>
      <c r="BJ55" s="596"/>
      <c r="BK55" s="596"/>
      <c r="BL55" s="596"/>
      <c r="BM55" s="596"/>
      <c r="BN55" s="596"/>
      <c r="BO55" s="596"/>
      <c r="BP55" s="596"/>
      <c r="BQ55" s="596"/>
      <c r="BR55" s="596"/>
      <c r="BS55" s="596"/>
      <c r="BT55" s="596"/>
      <c r="BU55" s="596"/>
      <c r="BV55" s="596"/>
      <c r="BW55" s="596"/>
      <c r="BX55" s="596"/>
    </row>
    <row r="56" spans="1:76" s="334" customFormat="1" ht="13.5" thickBot="1">
      <c r="A56" s="484" t="s">
        <v>256</v>
      </c>
      <c r="B56" s="483" t="s">
        <v>255</v>
      </c>
      <c r="C56" s="578"/>
      <c r="D56" s="566" t="s">
        <v>252</v>
      </c>
      <c r="E56" s="649">
        <f t="shared" si="2"/>
        <v>1</v>
      </c>
      <c r="F56" s="481"/>
      <c r="G56" s="480"/>
      <c r="H56" s="486"/>
      <c r="I56" s="929">
        <f t="shared" si="3"/>
        <v>1</v>
      </c>
      <c r="J56" s="929"/>
      <c r="K56" s="929">
        <v>1</v>
      </c>
      <c r="L56" s="488"/>
      <c r="M56" s="479"/>
      <c r="N56" s="478"/>
      <c r="O56" s="474"/>
      <c r="P56" s="559"/>
      <c r="Q56" s="477"/>
      <c r="R56" s="474"/>
      <c r="S56" s="559"/>
      <c r="T56" s="477"/>
      <c r="U56" s="474"/>
      <c r="V56" s="476"/>
      <c r="W56" s="473"/>
      <c r="X56" s="475"/>
      <c r="Y56" s="562"/>
      <c r="Z56" s="473"/>
      <c r="AA56" s="474"/>
      <c r="AB56" s="559"/>
      <c r="AC56" s="478"/>
      <c r="AD56" s="596"/>
      <c r="AE56" s="596"/>
      <c r="AF56" s="596"/>
      <c r="AG56" s="596"/>
      <c r="AH56" s="596"/>
      <c r="AI56" s="596"/>
      <c r="AJ56" s="596"/>
      <c r="AK56" s="596"/>
      <c r="AL56" s="596"/>
      <c r="AM56" s="596"/>
      <c r="AN56" s="596"/>
      <c r="AO56" s="596"/>
      <c r="AP56" s="596"/>
      <c r="AQ56" s="596"/>
      <c r="AR56" s="596"/>
      <c r="AS56" s="596"/>
      <c r="AT56" s="596"/>
      <c r="AU56" s="596"/>
      <c r="AV56" s="596"/>
      <c r="AW56" s="596"/>
      <c r="AX56" s="596"/>
      <c r="AY56" s="596"/>
      <c r="AZ56" s="596"/>
      <c r="BA56" s="596"/>
      <c r="BB56" s="596"/>
      <c r="BC56" s="596"/>
      <c r="BD56" s="596"/>
      <c r="BE56" s="596"/>
      <c r="BF56" s="596"/>
      <c r="BG56" s="596"/>
      <c r="BH56" s="596"/>
      <c r="BI56" s="596"/>
      <c r="BJ56" s="596"/>
      <c r="BK56" s="596"/>
      <c r="BL56" s="596"/>
      <c r="BM56" s="596"/>
      <c r="BN56" s="596"/>
      <c r="BO56" s="596"/>
      <c r="BP56" s="596"/>
      <c r="BQ56" s="596"/>
      <c r="BR56" s="596"/>
      <c r="BS56" s="596"/>
      <c r="BT56" s="596"/>
      <c r="BU56" s="596"/>
      <c r="BV56" s="596"/>
      <c r="BW56" s="596"/>
      <c r="BX56" s="596"/>
    </row>
    <row r="57" spans="1:76" s="334" customFormat="1" ht="12.75">
      <c r="A57" s="484" t="s">
        <v>254</v>
      </c>
      <c r="B57" s="483" t="s">
        <v>253</v>
      </c>
      <c r="C57" s="578"/>
      <c r="D57" s="566" t="s">
        <v>252</v>
      </c>
      <c r="E57" s="649">
        <f t="shared" si="2"/>
        <v>1</v>
      </c>
      <c r="F57" s="481"/>
      <c r="G57" s="480"/>
      <c r="H57" s="486"/>
      <c r="I57" s="649">
        <f t="shared" si="3"/>
        <v>1</v>
      </c>
      <c r="J57" s="649"/>
      <c r="K57" s="649">
        <v>1</v>
      </c>
      <c r="L57" s="488"/>
      <c r="M57" s="479"/>
      <c r="N57" s="478"/>
      <c r="O57" s="474"/>
      <c r="P57" s="559"/>
      <c r="Q57" s="477"/>
      <c r="R57" s="474"/>
      <c r="S57" s="559"/>
      <c r="T57" s="477"/>
      <c r="U57" s="474"/>
      <c r="V57" s="476"/>
      <c r="W57" s="473"/>
      <c r="X57" s="475"/>
      <c r="Y57" s="562"/>
      <c r="Z57" s="473"/>
      <c r="AA57" s="474"/>
      <c r="AB57" s="559"/>
      <c r="AC57" s="478"/>
      <c r="AD57" s="596"/>
      <c r="AE57" s="596"/>
      <c r="AF57" s="596"/>
      <c r="AG57" s="596"/>
      <c r="AH57" s="596"/>
      <c r="AI57" s="596"/>
      <c r="AJ57" s="596"/>
      <c r="AK57" s="596"/>
      <c r="AL57" s="596"/>
      <c r="AM57" s="596"/>
      <c r="AN57" s="596"/>
      <c r="AO57" s="596"/>
      <c r="AP57" s="596"/>
      <c r="AQ57" s="596"/>
      <c r="AR57" s="596"/>
      <c r="AS57" s="596"/>
      <c r="AT57" s="596"/>
      <c r="AU57" s="596"/>
      <c r="AV57" s="596"/>
      <c r="AW57" s="596"/>
      <c r="AX57" s="596"/>
      <c r="AY57" s="596"/>
      <c r="AZ57" s="596"/>
      <c r="BA57" s="596"/>
      <c r="BB57" s="596"/>
      <c r="BC57" s="596"/>
      <c r="BD57" s="596"/>
      <c r="BE57" s="596"/>
      <c r="BF57" s="596"/>
      <c r="BG57" s="596"/>
      <c r="BH57" s="596"/>
      <c r="BI57" s="596"/>
      <c r="BJ57" s="596"/>
      <c r="BK57" s="596"/>
      <c r="BL57" s="596"/>
      <c r="BM57" s="596"/>
      <c r="BN57" s="596"/>
      <c r="BO57" s="596"/>
      <c r="BP57" s="596"/>
      <c r="BQ57" s="596"/>
      <c r="BR57" s="596"/>
      <c r="BS57" s="596"/>
      <c r="BT57" s="596"/>
      <c r="BU57" s="596"/>
      <c r="BV57" s="596"/>
      <c r="BW57" s="596"/>
      <c r="BX57" s="596"/>
    </row>
    <row r="58" spans="1:76" s="334" customFormat="1" ht="13.5" thickBot="1">
      <c r="A58" s="484" t="s">
        <v>18</v>
      </c>
      <c r="B58" s="483" t="s">
        <v>251</v>
      </c>
      <c r="C58" s="578"/>
      <c r="D58" s="566" t="s">
        <v>20</v>
      </c>
      <c r="E58" s="649">
        <f t="shared" si="2"/>
        <v>0.514</v>
      </c>
      <c r="F58" s="481"/>
      <c r="G58" s="480"/>
      <c r="H58" s="486"/>
      <c r="I58" s="606">
        <f t="shared" si="3"/>
        <v>0.514</v>
      </c>
      <c r="J58" s="606"/>
      <c r="K58" s="607">
        <v>0.514</v>
      </c>
      <c r="L58" s="488"/>
      <c r="M58" s="479"/>
      <c r="N58" s="478"/>
      <c r="O58" s="474"/>
      <c r="P58" s="559"/>
      <c r="Q58" s="477"/>
      <c r="R58" s="474"/>
      <c r="S58" s="559"/>
      <c r="T58" s="477"/>
      <c r="U58" s="474"/>
      <c r="V58" s="476"/>
      <c r="W58" s="473"/>
      <c r="X58" s="475"/>
      <c r="Y58" s="562"/>
      <c r="Z58" s="473"/>
      <c r="AA58" s="474"/>
      <c r="AB58" s="559"/>
      <c r="AC58" s="478"/>
      <c r="AD58" s="596"/>
      <c r="AE58" s="596"/>
      <c r="AF58" s="596"/>
      <c r="AG58" s="596"/>
      <c r="AH58" s="596"/>
      <c r="AI58" s="596"/>
      <c r="AJ58" s="596"/>
      <c r="AK58" s="596"/>
      <c r="AL58" s="596"/>
      <c r="AM58" s="596"/>
      <c r="AN58" s="596"/>
      <c r="AO58" s="596"/>
      <c r="AP58" s="596"/>
      <c r="AQ58" s="596"/>
      <c r="AR58" s="596"/>
      <c r="AS58" s="596"/>
      <c r="AT58" s="596"/>
      <c r="AU58" s="596"/>
      <c r="AV58" s="596"/>
      <c r="AW58" s="596"/>
      <c r="AX58" s="596"/>
      <c r="AY58" s="596"/>
      <c r="AZ58" s="596"/>
      <c r="BA58" s="596"/>
      <c r="BB58" s="596"/>
      <c r="BC58" s="596"/>
      <c r="BD58" s="596"/>
      <c r="BE58" s="596"/>
      <c r="BF58" s="596"/>
      <c r="BG58" s="596"/>
      <c r="BH58" s="596"/>
      <c r="BI58" s="596"/>
      <c r="BJ58" s="596"/>
      <c r="BK58" s="596"/>
      <c r="BL58" s="596"/>
      <c r="BM58" s="596"/>
      <c r="BN58" s="596"/>
      <c r="BO58" s="596"/>
      <c r="BP58" s="596"/>
      <c r="BQ58" s="596"/>
      <c r="BR58" s="596"/>
      <c r="BS58" s="596"/>
      <c r="BT58" s="596"/>
      <c r="BU58" s="596"/>
      <c r="BV58" s="596"/>
      <c r="BW58" s="596"/>
      <c r="BX58" s="596"/>
    </row>
    <row r="59" spans="1:76" s="334" customFormat="1" ht="12.75">
      <c r="A59" s="484" t="s">
        <v>250</v>
      </c>
      <c r="B59" s="483" t="s">
        <v>249</v>
      </c>
      <c r="C59" s="578"/>
      <c r="D59" s="566" t="s">
        <v>20</v>
      </c>
      <c r="E59" s="649">
        <f t="shared" si="2"/>
        <v>0.05</v>
      </c>
      <c r="F59" s="481"/>
      <c r="G59" s="480"/>
      <c r="H59" s="486"/>
      <c r="I59" s="930">
        <f t="shared" si="3"/>
        <v>0.05</v>
      </c>
      <c r="J59" s="930"/>
      <c r="K59" s="745">
        <v>0.05</v>
      </c>
      <c r="L59" s="488"/>
      <c r="M59" s="479"/>
      <c r="N59" s="478"/>
      <c r="O59" s="474"/>
      <c r="P59" s="559"/>
      <c r="Q59" s="477"/>
      <c r="R59" s="474"/>
      <c r="S59" s="559"/>
      <c r="T59" s="477"/>
      <c r="U59" s="474"/>
      <c r="V59" s="476"/>
      <c r="W59" s="473"/>
      <c r="X59" s="475"/>
      <c r="Y59" s="562"/>
      <c r="Z59" s="473"/>
      <c r="AA59" s="474"/>
      <c r="AB59" s="559"/>
      <c r="AC59" s="478"/>
      <c r="AD59" s="596"/>
      <c r="AE59" s="596"/>
      <c r="AF59" s="596"/>
      <c r="AG59" s="596"/>
      <c r="AH59" s="596"/>
      <c r="AI59" s="596"/>
      <c r="AJ59" s="596"/>
      <c r="AK59" s="596"/>
      <c r="AL59" s="596"/>
      <c r="AM59" s="596"/>
      <c r="AN59" s="596"/>
      <c r="AO59" s="596"/>
      <c r="AP59" s="596"/>
      <c r="AQ59" s="596"/>
      <c r="AR59" s="596"/>
      <c r="AS59" s="596"/>
      <c r="AT59" s="596"/>
      <c r="AU59" s="596"/>
      <c r="AV59" s="596"/>
      <c r="AW59" s="596"/>
      <c r="AX59" s="596"/>
      <c r="AY59" s="596"/>
      <c r="AZ59" s="596"/>
      <c r="BA59" s="596"/>
      <c r="BB59" s="596"/>
      <c r="BC59" s="596"/>
      <c r="BD59" s="596"/>
      <c r="BE59" s="596"/>
      <c r="BF59" s="596"/>
      <c r="BG59" s="596"/>
      <c r="BH59" s="596"/>
      <c r="BI59" s="596"/>
      <c r="BJ59" s="596"/>
      <c r="BK59" s="596"/>
      <c r="BL59" s="596"/>
      <c r="BM59" s="596"/>
      <c r="BN59" s="596"/>
      <c r="BO59" s="596"/>
      <c r="BP59" s="596"/>
      <c r="BQ59" s="596"/>
      <c r="BR59" s="596"/>
      <c r="BS59" s="596"/>
      <c r="BT59" s="596"/>
      <c r="BU59" s="596"/>
      <c r="BV59" s="596"/>
      <c r="BW59" s="596"/>
      <c r="BX59" s="596"/>
    </row>
    <row r="60" spans="1:76" s="334" customFormat="1" ht="13.5" thickBot="1">
      <c r="A60" s="484" t="s">
        <v>248</v>
      </c>
      <c r="B60" s="483" t="s">
        <v>247</v>
      </c>
      <c r="C60" s="578"/>
      <c r="D60" s="566" t="s">
        <v>20</v>
      </c>
      <c r="E60" s="649">
        <f t="shared" si="2"/>
        <v>0.05</v>
      </c>
      <c r="F60" s="481"/>
      <c r="G60" s="480"/>
      <c r="H60" s="486"/>
      <c r="I60" s="606">
        <f t="shared" si="3"/>
        <v>0.05</v>
      </c>
      <c r="J60" s="606"/>
      <c r="K60" s="607">
        <v>0.05</v>
      </c>
      <c r="L60" s="488"/>
      <c r="M60" s="479"/>
      <c r="N60" s="478"/>
      <c r="O60" s="474"/>
      <c r="P60" s="559"/>
      <c r="Q60" s="477"/>
      <c r="R60" s="474"/>
      <c r="S60" s="559"/>
      <c r="T60" s="477"/>
      <c r="U60" s="474"/>
      <c r="V60" s="476"/>
      <c r="W60" s="473"/>
      <c r="X60" s="475"/>
      <c r="Y60" s="562"/>
      <c r="Z60" s="473"/>
      <c r="AA60" s="474"/>
      <c r="AB60" s="559"/>
      <c r="AC60" s="478"/>
      <c r="AD60" s="596"/>
      <c r="AE60" s="596"/>
      <c r="AF60" s="596"/>
      <c r="AG60" s="596"/>
      <c r="AH60" s="596"/>
      <c r="AI60" s="596"/>
      <c r="AJ60" s="596"/>
      <c r="AK60" s="596"/>
      <c r="AL60" s="596"/>
      <c r="AM60" s="596"/>
      <c r="AN60" s="596"/>
      <c r="AO60" s="596"/>
      <c r="AP60" s="596"/>
      <c r="AQ60" s="596"/>
      <c r="AR60" s="596"/>
      <c r="AS60" s="596"/>
      <c r="AT60" s="596"/>
      <c r="AU60" s="596"/>
      <c r="AV60" s="596"/>
      <c r="AW60" s="596"/>
      <c r="AX60" s="596"/>
      <c r="AY60" s="596"/>
      <c r="AZ60" s="596"/>
      <c r="BA60" s="596"/>
      <c r="BB60" s="596"/>
      <c r="BC60" s="596"/>
      <c r="BD60" s="596"/>
      <c r="BE60" s="596"/>
      <c r="BF60" s="596"/>
      <c r="BG60" s="596"/>
      <c r="BH60" s="596"/>
      <c r="BI60" s="596"/>
      <c r="BJ60" s="596"/>
      <c r="BK60" s="596"/>
      <c r="BL60" s="596"/>
      <c r="BM60" s="596"/>
      <c r="BN60" s="596"/>
      <c r="BO60" s="596"/>
      <c r="BP60" s="596"/>
      <c r="BQ60" s="596"/>
      <c r="BR60" s="596"/>
      <c r="BS60" s="596"/>
      <c r="BT60" s="596"/>
      <c r="BU60" s="596"/>
      <c r="BV60" s="596"/>
      <c r="BW60" s="596"/>
      <c r="BX60" s="596"/>
    </row>
    <row r="61" spans="1:76" s="334" customFormat="1" ht="12.75">
      <c r="A61" s="484" t="s">
        <v>246</v>
      </c>
      <c r="B61" s="483" t="s">
        <v>245</v>
      </c>
      <c r="C61" s="578"/>
      <c r="D61" s="566" t="s">
        <v>20</v>
      </c>
      <c r="E61" s="649">
        <f t="shared" si="2"/>
        <v>0.055</v>
      </c>
      <c r="F61" s="481"/>
      <c r="G61" s="480"/>
      <c r="H61" s="486"/>
      <c r="I61" s="930">
        <f t="shared" si="3"/>
        <v>0.055</v>
      </c>
      <c r="J61" s="930"/>
      <c r="K61" s="745">
        <v>0.055</v>
      </c>
      <c r="L61" s="488"/>
      <c r="M61" s="479"/>
      <c r="N61" s="478"/>
      <c r="O61" s="474"/>
      <c r="P61" s="559"/>
      <c r="Q61" s="477"/>
      <c r="R61" s="474"/>
      <c r="S61" s="559"/>
      <c r="T61" s="477"/>
      <c r="U61" s="474"/>
      <c r="V61" s="476"/>
      <c r="W61" s="473"/>
      <c r="X61" s="475"/>
      <c r="Y61" s="562"/>
      <c r="Z61" s="473"/>
      <c r="AA61" s="474"/>
      <c r="AB61" s="559"/>
      <c r="AC61" s="478"/>
      <c r="AD61" s="596"/>
      <c r="AE61" s="596"/>
      <c r="AF61" s="596"/>
      <c r="AG61" s="596"/>
      <c r="AH61" s="596"/>
      <c r="AI61" s="596"/>
      <c r="AJ61" s="596"/>
      <c r="AK61" s="596"/>
      <c r="AL61" s="596"/>
      <c r="AM61" s="596"/>
      <c r="AN61" s="596"/>
      <c r="AO61" s="596"/>
      <c r="AP61" s="596"/>
      <c r="AQ61" s="596"/>
      <c r="AR61" s="596"/>
      <c r="AS61" s="596"/>
      <c r="AT61" s="596"/>
      <c r="AU61" s="596"/>
      <c r="AV61" s="596"/>
      <c r="AW61" s="596"/>
      <c r="AX61" s="596"/>
      <c r="AY61" s="596"/>
      <c r="AZ61" s="596"/>
      <c r="BA61" s="596"/>
      <c r="BB61" s="596"/>
      <c r="BC61" s="596"/>
      <c r="BD61" s="596"/>
      <c r="BE61" s="596"/>
      <c r="BF61" s="596"/>
      <c r="BG61" s="596"/>
      <c r="BH61" s="596"/>
      <c r="BI61" s="596"/>
      <c r="BJ61" s="596"/>
      <c r="BK61" s="596"/>
      <c r="BL61" s="596"/>
      <c r="BM61" s="596"/>
      <c r="BN61" s="596"/>
      <c r="BO61" s="596"/>
      <c r="BP61" s="596"/>
      <c r="BQ61" s="596"/>
      <c r="BR61" s="596"/>
      <c r="BS61" s="596"/>
      <c r="BT61" s="596"/>
      <c r="BU61" s="596"/>
      <c r="BV61" s="596"/>
      <c r="BW61" s="596"/>
      <c r="BX61" s="596"/>
    </row>
    <row r="62" spans="1:76" s="334" customFormat="1" ht="13.5" thickBot="1">
      <c r="A62" s="507" t="s">
        <v>244</v>
      </c>
      <c r="B62" s="508" t="s">
        <v>243</v>
      </c>
      <c r="C62" s="580"/>
      <c r="D62" s="567" t="s">
        <v>20</v>
      </c>
      <c r="E62" s="649">
        <f t="shared" si="2"/>
        <v>0.154</v>
      </c>
      <c r="F62" s="489"/>
      <c r="G62" s="490"/>
      <c r="H62" s="509"/>
      <c r="I62" s="606">
        <f t="shared" si="3"/>
        <v>0.154</v>
      </c>
      <c r="J62" s="606"/>
      <c r="K62" s="607">
        <v>0.154</v>
      </c>
      <c r="L62" s="488"/>
      <c r="M62" s="479"/>
      <c r="N62" s="478"/>
      <c r="O62" s="474"/>
      <c r="P62" s="559"/>
      <c r="Q62" s="477"/>
      <c r="R62" s="474"/>
      <c r="S62" s="559"/>
      <c r="T62" s="477"/>
      <c r="U62" s="474"/>
      <c r="V62" s="476"/>
      <c r="W62" s="473"/>
      <c r="X62" s="475"/>
      <c r="Y62" s="562"/>
      <c r="Z62" s="473"/>
      <c r="AA62" s="474"/>
      <c r="AB62" s="559"/>
      <c r="AC62" s="478"/>
      <c r="AD62" s="596"/>
      <c r="AE62" s="596"/>
      <c r="AF62" s="596"/>
      <c r="AG62" s="596"/>
      <c r="AH62" s="596"/>
      <c r="AI62" s="596"/>
      <c r="AJ62" s="596"/>
      <c r="AK62" s="596"/>
      <c r="AL62" s="596"/>
      <c r="AM62" s="596"/>
      <c r="AN62" s="596"/>
      <c r="AO62" s="596"/>
      <c r="AP62" s="596"/>
      <c r="AQ62" s="596"/>
      <c r="AR62" s="596"/>
      <c r="AS62" s="596"/>
      <c r="AT62" s="596"/>
      <c r="AU62" s="596"/>
      <c r="AV62" s="596"/>
      <c r="AW62" s="596"/>
      <c r="AX62" s="596"/>
      <c r="AY62" s="596"/>
      <c r="AZ62" s="596"/>
      <c r="BA62" s="596"/>
      <c r="BB62" s="596"/>
      <c r="BC62" s="596"/>
      <c r="BD62" s="596"/>
      <c r="BE62" s="596"/>
      <c r="BF62" s="596"/>
      <c r="BG62" s="596"/>
      <c r="BH62" s="596"/>
      <c r="BI62" s="596"/>
      <c r="BJ62" s="596"/>
      <c r="BK62" s="596"/>
      <c r="BL62" s="596"/>
      <c r="BM62" s="596"/>
      <c r="BN62" s="596"/>
      <c r="BO62" s="596"/>
      <c r="BP62" s="596"/>
      <c r="BQ62" s="596"/>
      <c r="BR62" s="596"/>
      <c r="BS62" s="596"/>
      <c r="BT62" s="596"/>
      <c r="BU62" s="596"/>
      <c r="BV62" s="596"/>
      <c r="BW62" s="596"/>
      <c r="BX62" s="596"/>
    </row>
    <row r="63" spans="1:76" s="334" customFormat="1" ht="13.5" thickBot="1">
      <c r="A63" s="513" t="s">
        <v>242</v>
      </c>
      <c r="B63" s="514" t="s">
        <v>241</v>
      </c>
      <c r="C63" s="581"/>
      <c r="D63" s="568" t="s">
        <v>20</v>
      </c>
      <c r="E63" s="649">
        <f t="shared" si="2"/>
        <v>0.048</v>
      </c>
      <c r="F63" s="515"/>
      <c r="G63" s="516"/>
      <c r="H63" s="516"/>
      <c r="I63" s="611">
        <f t="shared" si="3"/>
        <v>0.048</v>
      </c>
      <c r="J63" s="611"/>
      <c r="K63" s="612">
        <v>0.048</v>
      </c>
      <c r="L63" s="488"/>
      <c r="M63" s="479"/>
      <c r="N63" s="478"/>
      <c r="O63" s="474"/>
      <c r="P63" s="559"/>
      <c r="Q63" s="477"/>
      <c r="R63" s="474"/>
      <c r="S63" s="559"/>
      <c r="T63" s="477"/>
      <c r="U63" s="474"/>
      <c r="V63" s="476"/>
      <c r="W63" s="473"/>
      <c r="X63" s="475"/>
      <c r="Y63" s="562"/>
      <c r="Z63" s="473"/>
      <c r="AA63" s="474"/>
      <c r="AB63" s="559"/>
      <c r="AC63" s="478"/>
      <c r="AD63" s="596"/>
      <c r="AE63" s="596"/>
      <c r="AF63" s="596"/>
      <c r="AG63" s="596"/>
      <c r="AH63" s="596"/>
      <c r="AI63" s="596"/>
      <c r="AJ63" s="596"/>
      <c r="AK63" s="596"/>
      <c r="AL63" s="596"/>
      <c r="AM63" s="596"/>
      <c r="AN63" s="596"/>
      <c r="AO63" s="596"/>
      <c r="AP63" s="596"/>
      <c r="AQ63" s="596"/>
      <c r="AR63" s="596"/>
      <c r="AS63" s="596"/>
      <c r="AT63" s="596"/>
      <c r="AU63" s="596"/>
      <c r="AV63" s="596"/>
      <c r="AW63" s="596"/>
      <c r="AX63" s="596"/>
      <c r="AY63" s="596"/>
      <c r="AZ63" s="596"/>
      <c r="BA63" s="596"/>
      <c r="BB63" s="596"/>
      <c r="BC63" s="596"/>
      <c r="BD63" s="596"/>
      <c r="BE63" s="596"/>
      <c r="BF63" s="596"/>
      <c r="BG63" s="596"/>
      <c r="BH63" s="596"/>
      <c r="BI63" s="596"/>
      <c r="BJ63" s="596"/>
      <c r="BK63" s="596"/>
      <c r="BL63" s="596"/>
      <c r="BM63" s="596"/>
      <c r="BN63" s="596"/>
      <c r="BO63" s="596"/>
      <c r="BP63" s="596"/>
      <c r="BQ63" s="596"/>
      <c r="BR63" s="596"/>
      <c r="BS63" s="596"/>
      <c r="BT63" s="596"/>
      <c r="BU63" s="596"/>
      <c r="BV63" s="596"/>
      <c r="BW63" s="596"/>
      <c r="BX63" s="596"/>
    </row>
    <row r="64" spans="1:76" s="334" customFormat="1" ht="12.75">
      <c r="A64" s="510" t="s">
        <v>240</v>
      </c>
      <c r="B64" s="511" t="s">
        <v>239</v>
      </c>
      <c r="C64" s="582"/>
      <c r="D64" s="569" t="s">
        <v>20</v>
      </c>
      <c r="E64" s="649">
        <f t="shared" si="2"/>
        <v>0.048</v>
      </c>
      <c r="F64" s="404"/>
      <c r="G64" s="491"/>
      <c r="H64" s="498"/>
      <c r="I64" s="608">
        <f t="shared" si="3"/>
        <v>0.048</v>
      </c>
      <c r="J64" s="654"/>
      <c r="K64" s="609">
        <v>0.048</v>
      </c>
      <c r="L64" s="488"/>
      <c r="M64" s="479"/>
      <c r="N64" s="478"/>
      <c r="O64" s="474"/>
      <c r="P64" s="559"/>
      <c r="Q64" s="477"/>
      <c r="R64" s="474"/>
      <c r="S64" s="559"/>
      <c r="T64" s="477"/>
      <c r="U64" s="474"/>
      <c r="V64" s="476"/>
      <c r="W64" s="473"/>
      <c r="X64" s="475"/>
      <c r="Y64" s="562"/>
      <c r="Z64" s="473"/>
      <c r="AA64" s="474"/>
      <c r="AB64" s="559"/>
      <c r="AC64" s="478"/>
      <c r="AD64" s="596"/>
      <c r="AE64" s="596"/>
      <c r="AF64" s="596"/>
      <c r="AG64" s="596"/>
      <c r="AH64" s="596"/>
      <c r="AI64" s="596"/>
      <c r="AJ64" s="596"/>
      <c r="AK64" s="596"/>
      <c r="AL64" s="596"/>
      <c r="AM64" s="596"/>
      <c r="AN64" s="596"/>
      <c r="AO64" s="596"/>
      <c r="AP64" s="596"/>
      <c r="AQ64" s="596"/>
      <c r="AR64" s="596"/>
      <c r="AS64" s="596"/>
      <c r="AT64" s="596"/>
      <c r="AU64" s="596"/>
      <c r="AV64" s="596"/>
      <c r="AW64" s="596"/>
      <c r="AX64" s="596"/>
      <c r="AY64" s="596"/>
      <c r="AZ64" s="596"/>
      <c r="BA64" s="596"/>
      <c r="BB64" s="596"/>
      <c r="BC64" s="596"/>
      <c r="BD64" s="596"/>
      <c r="BE64" s="596"/>
      <c r="BF64" s="596"/>
      <c r="BG64" s="596"/>
      <c r="BH64" s="596"/>
      <c r="BI64" s="596"/>
      <c r="BJ64" s="596"/>
      <c r="BK64" s="596"/>
      <c r="BL64" s="596"/>
      <c r="BM64" s="596"/>
      <c r="BN64" s="596"/>
      <c r="BO64" s="596"/>
      <c r="BP64" s="596"/>
      <c r="BQ64" s="596"/>
      <c r="BR64" s="596"/>
      <c r="BS64" s="596"/>
      <c r="BT64" s="596"/>
      <c r="BU64" s="596"/>
      <c r="BV64" s="596"/>
      <c r="BW64" s="596"/>
      <c r="BX64" s="596"/>
    </row>
    <row r="65" spans="1:76" s="334" customFormat="1" ht="13.5" thickBot="1">
      <c r="A65" s="484" t="s">
        <v>238</v>
      </c>
      <c r="B65" s="483" t="s">
        <v>237</v>
      </c>
      <c r="C65" s="578"/>
      <c r="D65" s="566" t="s">
        <v>20</v>
      </c>
      <c r="E65" s="649">
        <f t="shared" si="2"/>
        <v>0.054</v>
      </c>
      <c r="F65" s="495"/>
      <c r="G65" s="493"/>
      <c r="H65" s="497"/>
      <c r="I65" s="606">
        <f t="shared" si="3"/>
        <v>0.054</v>
      </c>
      <c r="J65" s="655"/>
      <c r="K65" s="607">
        <v>0.054</v>
      </c>
      <c r="L65" s="488"/>
      <c r="M65" s="479"/>
      <c r="N65" s="478"/>
      <c r="O65" s="474"/>
      <c r="P65" s="559"/>
      <c r="Q65" s="477"/>
      <c r="R65" s="474"/>
      <c r="S65" s="559"/>
      <c r="T65" s="477"/>
      <c r="U65" s="474"/>
      <c r="V65" s="476"/>
      <c r="W65" s="473"/>
      <c r="X65" s="475"/>
      <c r="Y65" s="562"/>
      <c r="Z65" s="473"/>
      <c r="AA65" s="474"/>
      <c r="AB65" s="559"/>
      <c r="AC65" s="478"/>
      <c r="AD65" s="596"/>
      <c r="AE65" s="596"/>
      <c r="AF65" s="596"/>
      <c r="AG65" s="596"/>
      <c r="AH65" s="596"/>
      <c r="AI65" s="596"/>
      <c r="AJ65" s="596"/>
      <c r="AK65" s="596"/>
      <c r="AL65" s="596"/>
      <c r="AM65" s="596"/>
      <c r="AN65" s="596"/>
      <c r="AO65" s="596"/>
      <c r="AP65" s="596"/>
      <c r="AQ65" s="596"/>
      <c r="AR65" s="596"/>
      <c r="AS65" s="596"/>
      <c r="AT65" s="596"/>
      <c r="AU65" s="596"/>
      <c r="AV65" s="596"/>
      <c r="AW65" s="596"/>
      <c r="AX65" s="596"/>
      <c r="AY65" s="596"/>
      <c r="AZ65" s="596"/>
      <c r="BA65" s="596"/>
      <c r="BB65" s="596"/>
      <c r="BC65" s="596"/>
      <c r="BD65" s="596"/>
      <c r="BE65" s="596"/>
      <c r="BF65" s="596"/>
      <c r="BG65" s="596"/>
      <c r="BH65" s="596"/>
      <c r="BI65" s="596"/>
      <c r="BJ65" s="596"/>
      <c r="BK65" s="596"/>
      <c r="BL65" s="596"/>
      <c r="BM65" s="596"/>
      <c r="BN65" s="596"/>
      <c r="BO65" s="596"/>
      <c r="BP65" s="596"/>
      <c r="BQ65" s="596"/>
      <c r="BR65" s="596"/>
      <c r="BS65" s="596"/>
      <c r="BT65" s="596"/>
      <c r="BU65" s="596"/>
      <c r="BV65" s="596"/>
      <c r="BW65" s="596"/>
      <c r="BX65" s="596"/>
    </row>
    <row r="66" spans="1:76" s="334" customFormat="1" ht="12.75">
      <c r="A66" s="484"/>
      <c r="B66" s="483"/>
      <c r="C66" s="578"/>
      <c r="D66" s="566" t="s">
        <v>11</v>
      </c>
      <c r="E66" s="649">
        <f t="shared" si="2"/>
        <v>0.99</v>
      </c>
      <c r="F66" s="494"/>
      <c r="G66" s="492"/>
      <c r="H66" s="496"/>
      <c r="I66" s="602">
        <f t="shared" si="3"/>
        <v>0.99</v>
      </c>
      <c r="J66" s="656"/>
      <c r="K66" s="603">
        <v>0.99</v>
      </c>
      <c r="L66" s="488"/>
      <c r="M66" s="479"/>
      <c r="N66" s="478"/>
      <c r="O66" s="474"/>
      <c r="P66" s="559"/>
      <c r="Q66" s="477"/>
      <c r="R66" s="474"/>
      <c r="S66" s="559"/>
      <c r="T66" s="477"/>
      <c r="U66" s="474"/>
      <c r="V66" s="476"/>
      <c r="W66" s="473"/>
      <c r="X66" s="475"/>
      <c r="Y66" s="562"/>
      <c r="Z66" s="473"/>
      <c r="AA66" s="474"/>
      <c r="AB66" s="559"/>
      <c r="AC66" s="478"/>
      <c r="AD66" s="596"/>
      <c r="AE66" s="596"/>
      <c r="AF66" s="596"/>
      <c r="AG66" s="596"/>
      <c r="AH66" s="596"/>
      <c r="AI66" s="596"/>
      <c r="AJ66" s="596"/>
      <c r="AK66" s="596"/>
      <c r="AL66" s="596"/>
      <c r="AM66" s="596"/>
      <c r="AN66" s="596"/>
      <c r="AO66" s="596"/>
      <c r="AP66" s="596"/>
      <c r="AQ66" s="596"/>
      <c r="AR66" s="596"/>
      <c r="AS66" s="596"/>
      <c r="AT66" s="596"/>
      <c r="AU66" s="596"/>
      <c r="AV66" s="596"/>
      <c r="AW66" s="596"/>
      <c r="AX66" s="596"/>
      <c r="AY66" s="596"/>
      <c r="AZ66" s="596"/>
      <c r="BA66" s="596"/>
      <c r="BB66" s="596"/>
      <c r="BC66" s="596"/>
      <c r="BD66" s="596"/>
      <c r="BE66" s="596"/>
      <c r="BF66" s="596"/>
      <c r="BG66" s="596"/>
      <c r="BH66" s="596"/>
      <c r="BI66" s="596"/>
      <c r="BJ66" s="596"/>
      <c r="BK66" s="596"/>
      <c r="BL66" s="596"/>
      <c r="BM66" s="596"/>
      <c r="BN66" s="596"/>
      <c r="BO66" s="596"/>
      <c r="BP66" s="596"/>
      <c r="BQ66" s="596"/>
      <c r="BR66" s="596"/>
      <c r="BS66" s="596"/>
      <c r="BT66" s="596"/>
      <c r="BU66" s="596"/>
      <c r="BV66" s="596"/>
      <c r="BW66" s="596"/>
      <c r="BX66" s="596"/>
    </row>
    <row r="67" spans="1:76" s="334" customFormat="1" ht="13.5" thickBot="1">
      <c r="A67" s="484"/>
      <c r="B67" s="483"/>
      <c r="C67" s="578"/>
      <c r="D67" s="566" t="s">
        <v>11</v>
      </c>
      <c r="E67" s="649">
        <f t="shared" si="2"/>
        <v>1.055</v>
      </c>
      <c r="F67" s="495"/>
      <c r="G67" s="493"/>
      <c r="H67" s="497"/>
      <c r="I67" s="606">
        <f t="shared" si="3"/>
        <v>1.055</v>
      </c>
      <c r="J67" s="655"/>
      <c r="K67" s="607">
        <v>1.055</v>
      </c>
      <c r="L67" s="488"/>
      <c r="M67" s="479"/>
      <c r="N67" s="478"/>
      <c r="O67" s="474"/>
      <c r="P67" s="559"/>
      <c r="Q67" s="477"/>
      <c r="R67" s="474"/>
      <c r="S67" s="559"/>
      <c r="T67" s="477"/>
      <c r="U67" s="474"/>
      <c r="V67" s="476"/>
      <c r="W67" s="473"/>
      <c r="X67" s="475"/>
      <c r="Y67" s="562"/>
      <c r="Z67" s="473"/>
      <c r="AA67" s="474"/>
      <c r="AB67" s="559"/>
      <c r="AC67" s="478"/>
      <c r="AD67" s="596"/>
      <c r="AE67" s="596"/>
      <c r="AF67" s="596"/>
      <c r="AG67" s="596"/>
      <c r="AH67" s="596"/>
      <c r="AI67" s="596"/>
      <c r="AJ67" s="596"/>
      <c r="AK67" s="596"/>
      <c r="AL67" s="596"/>
      <c r="AM67" s="596"/>
      <c r="AN67" s="596"/>
      <c r="AO67" s="596"/>
      <c r="AP67" s="596"/>
      <c r="AQ67" s="596"/>
      <c r="AR67" s="596"/>
      <c r="AS67" s="596"/>
      <c r="AT67" s="596"/>
      <c r="AU67" s="596"/>
      <c r="AV67" s="596"/>
      <c r="AW67" s="596"/>
      <c r="AX67" s="596"/>
      <c r="AY67" s="596"/>
      <c r="AZ67" s="596"/>
      <c r="BA67" s="596"/>
      <c r="BB67" s="596"/>
      <c r="BC67" s="596"/>
      <c r="BD67" s="596"/>
      <c r="BE67" s="596"/>
      <c r="BF67" s="596"/>
      <c r="BG67" s="596"/>
      <c r="BH67" s="596"/>
      <c r="BI67" s="596"/>
      <c r="BJ67" s="596"/>
      <c r="BK67" s="596"/>
      <c r="BL67" s="596"/>
      <c r="BM67" s="596"/>
      <c r="BN67" s="596"/>
      <c r="BO67" s="596"/>
      <c r="BP67" s="596"/>
      <c r="BQ67" s="596"/>
      <c r="BR67" s="596"/>
      <c r="BS67" s="596"/>
      <c r="BT67" s="596"/>
      <c r="BU67" s="596"/>
      <c r="BV67" s="596"/>
      <c r="BW67" s="596"/>
      <c r="BX67" s="596"/>
    </row>
    <row r="68" spans="1:76" s="334" customFormat="1" ht="12.75">
      <c r="A68" s="484"/>
      <c r="B68" s="483"/>
      <c r="C68" s="578"/>
      <c r="D68" s="566" t="s">
        <v>11</v>
      </c>
      <c r="E68" s="649">
        <f t="shared" si="2"/>
        <v>1.105</v>
      </c>
      <c r="F68" s="494"/>
      <c r="G68" s="492"/>
      <c r="H68" s="496"/>
      <c r="I68" s="602">
        <f t="shared" si="3"/>
        <v>1.105</v>
      </c>
      <c r="J68" s="656"/>
      <c r="K68" s="603">
        <v>1.105</v>
      </c>
      <c r="L68" s="488"/>
      <c r="M68" s="479"/>
      <c r="N68" s="478"/>
      <c r="O68" s="474"/>
      <c r="P68" s="559"/>
      <c r="Q68" s="477"/>
      <c r="R68" s="474"/>
      <c r="S68" s="559"/>
      <c r="T68" s="477"/>
      <c r="U68" s="474"/>
      <c r="V68" s="476"/>
      <c r="W68" s="473"/>
      <c r="X68" s="475"/>
      <c r="Y68" s="562"/>
      <c r="Z68" s="473"/>
      <c r="AA68" s="474"/>
      <c r="AB68" s="559"/>
      <c r="AC68" s="478"/>
      <c r="AD68" s="596"/>
      <c r="AE68" s="596"/>
      <c r="AF68" s="596"/>
      <c r="AG68" s="596"/>
      <c r="AH68" s="596"/>
      <c r="AI68" s="596"/>
      <c r="AJ68" s="596"/>
      <c r="AK68" s="596"/>
      <c r="AL68" s="596"/>
      <c r="AM68" s="596"/>
      <c r="AN68" s="596"/>
      <c r="AO68" s="596"/>
      <c r="AP68" s="596"/>
      <c r="AQ68" s="596"/>
      <c r="AR68" s="596"/>
      <c r="AS68" s="596"/>
      <c r="AT68" s="596"/>
      <c r="AU68" s="596"/>
      <c r="AV68" s="596"/>
      <c r="AW68" s="596"/>
      <c r="AX68" s="596"/>
      <c r="AY68" s="596"/>
      <c r="AZ68" s="596"/>
      <c r="BA68" s="596"/>
      <c r="BB68" s="596"/>
      <c r="BC68" s="596"/>
      <c r="BD68" s="596"/>
      <c r="BE68" s="596"/>
      <c r="BF68" s="596"/>
      <c r="BG68" s="596"/>
      <c r="BH68" s="596"/>
      <c r="BI68" s="596"/>
      <c r="BJ68" s="596"/>
      <c r="BK68" s="596"/>
      <c r="BL68" s="596"/>
      <c r="BM68" s="596"/>
      <c r="BN68" s="596"/>
      <c r="BO68" s="596"/>
      <c r="BP68" s="596"/>
      <c r="BQ68" s="596"/>
      <c r="BR68" s="596"/>
      <c r="BS68" s="596"/>
      <c r="BT68" s="596"/>
      <c r="BU68" s="596"/>
      <c r="BV68" s="596"/>
      <c r="BW68" s="596"/>
      <c r="BX68" s="596"/>
    </row>
    <row r="69" spans="1:76" s="334" customFormat="1" ht="13.5" thickBot="1">
      <c r="A69" s="484"/>
      <c r="B69" s="483"/>
      <c r="C69" s="578"/>
      <c r="D69" s="566" t="s">
        <v>11</v>
      </c>
      <c r="E69" s="649">
        <f t="shared" si="2"/>
        <v>0.98</v>
      </c>
      <c r="F69" s="495"/>
      <c r="G69" s="493"/>
      <c r="H69" s="497"/>
      <c r="I69" s="606">
        <f t="shared" si="3"/>
        <v>0.98</v>
      </c>
      <c r="J69" s="655"/>
      <c r="K69" s="607">
        <v>0.98</v>
      </c>
      <c r="L69" s="488"/>
      <c r="M69" s="479"/>
      <c r="N69" s="478"/>
      <c r="O69" s="474"/>
      <c r="P69" s="559"/>
      <c r="Q69" s="477"/>
      <c r="R69" s="474"/>
      <c r="S69" s="559"/>
      <c r="T69" s="477"/>
      <c r="U69" s="474"/>
      <c r="V69" s="476"/>
      <c r="W69" s="473"/>
      <c r="X69" s="475"/>
      <c r="Y69" s="562"/>
      <c r="Z69" s="473"/>
      <c r="AA69" s="474"/>
      <c r="AB69" s="559"/>
      <c r="AC69" s="478"/>
      <c r="AD69" s="596"/>
      <c r="AE69" s="596"/>
      <c r="AF69" s="596"/>
      <c r="AG69" s="596"/>
      <c r="AH69" s="596"/>
      <c r="AI69" s="596"/>
      <c r="AJ69" s="596"/>
      <c r="AK69" s="596"/>
      <c r="AL69" s="596"/>
      <c r="AM69" s="596"/>
      <c r="AN69" s="596"/>
      <c r="AO69" s="596"/>
      <c r="AP69" s="596"/>
      <c r="AQ69" s="596"/>
      <c r="AR69" s="596"/>
      <c r="AS69" s="596"/>
      <c r="AT69" s="596"/>
      <c r="AU69" s="596"/>
      <c r="AV69" s="596"/>
      <c r="AW69" s="596"/>
      <c r="AX69" s="596"/>
      <c r="AY69" s="596"/>
      <c r="AZ69" s="596"/>
      <c r="BA69" s="596"/>
      <c r="BB69" s="596"/>
      <c r="BC69" s="596"/>
      <c r="BD69" s="596"/>
      <c r="BE69" s="596"/>
      <c r="BF69" s="596"/>
      <c r="BG69" s="596"/>
      <c r="BH69" s="596"/>
      <c r="BI69" s="596"/>
      <c r="BJ69" s="596"/>
      <c r="BK69" s="596"/>
      <c r="BL69" s="596"/>
      <c r="BM69" s="596"/>
      <c r="BN69" s="596"/>
      <c r="BO69" s="596"/>
      <c r="BP69" s="596"/>
      <c r="BQ69" s="596"/>
      <c r="BR69" s="596"/>
      <c r="BS69" s="596"/>
      <c r="BT69" s="596"/>
      <c r="BU69" s="596"/>
      <c r="BV69" s="596"/>
      <c r="BW69" s="596"/>
      <c r="BX69" s="596"/>
    </row>
    <row r="70" spans="1:76" s="334" customFormat="1" ht="12.75">
      <c r="A70" s="484"/>
      <c r="B70" s="483"/>
      <c r="C70" s="578"/>
      <c r="D70" s="566" t="s">
        <v>11</v>
      </c>
      <c r="E70" s="649">
        <f t="shared" si="2"/>
        <v>1.03</v>
      </c>
      <c r="F70" s="494"/>
      <c r="G70" s="492"/>
      <c r="H70" s="496"/>
      <c r="I70" s="602">
        <f t="shared" si="3"/>
        <v>1.03</v>
      </c>
      <c r="J70" s="656"/>
      <c r="K70" s="603">
        <v>1.03</v>
      </c>
      <c r="L70" s="488"/>
      <c r="M70" s="479"/>
      <c r="N70" s="478"/>
      <c r="O70" s="474"/>
      <c r="P70" s="559"/>
      <c r="Q70" s="477"/>
      <c r="R70" s="474"/>
      <c r="S70" s="559"/>
      <c r="T70" s="477"/>
      <c r="U70" s="474"/>
      <c r="V70" s="476"/>
      <c r="W70" s="473"/>
      <c r="X70" s="475"/>
      <c r="Y70" s="562"/>
      <c r="Z70" s="473"/>
      <c r="AA70" s="474"/>
      <c r="AB70" s="559"/>
      <c r="AC70" s="478"/>
      <c r="AD70" s="596"/>
      <c r="AE70" s="596"/>
      <c r="AF70" s="596"/>
      <c r="AG70" s="596"/>
      <c r="AH70" s="596"/>
      <c r="AI70" s="596"/>
      <c r="AJ70" s="596"/>
      <c r="AK70" s="596"/>
      <c r="AL70" s="596"/>
      <c r="AM70" s="596"/>
      <c r="AN70" s="596"/>
      <c r="AO70" s="596"/>
      <c r="AP70" s="596"/>
      <c r="AQ70" s="596"/>
      <c r="AR70" s="596"/>
      <c r="AS70" s="596"/>
      <c r="AT70" s="596"/>
      <c r="AU70" s="596"/>
      <c r="AV70" s="596"/>
      <c r="AW70" s="596"/>
      <c r="AX70" s="596"/>
      <c r="AY70" s="596"/>
      <c r="AZ70" s="596"/>
      <c r="BA70" s="596"/>
      <c r="BB70" s="596"/>
      <c r="BC70" s="596"/>
      <c r="BD70" s="596"/>
      <c r="BE70" s="596"/>
      <c r="BF70" s="596"/>
      <c r="BG70" s="596"/>
      <c r="BH70" s="596"/>
      <c r="BI70" s="596"/>
      <c r="BJ70" s="596"/>
      <c r="BK70" s="596"/>
      <c r="BL70" s="596"/>
      <c r="BM70" s="596"/>
      <c r="BN70" s="596"/>
      <c r="BO70" s="596"/>
      <c r="BP70" s="596"/>
      <c r="BQ70" s="596"/>
      <c r="BR70" s="596"/>
      <c r="BS70" s="596"/>
      <c r="BT70" s="596"/>
      <c r="BU70" s="596"/>
      <c r="BV70" s="596"/>
      <c r="BW70" s="596"/>
      <c r="BX70" s="596"/>
    </row>
    <row r="71" spans="1:76" s="334" customFormat="1" ht="13.5" thickBot="1">
      <c r="A71" s="484"/>
      <c r="B71" s="483"/>
      <c r="C71" s="578"/>
      <c r="D71" s="566"/>
      <c r="E71" s="649"/>
      <c r="F71" s="495"/>
      <c r="G71" s="493"/>
      <c r="H71" s="497"/>
      <c r="I71" s="606"/>
      <c r="J71" s="655"/>
      <c r="K71" s="607"/>
      <c r="L71" s="488"/>
      <c r="M71" s="479"/>
      <c r="N71" s="478"/>
      <c r="O71" s="474"/>
      <c r="P71" s="559"/>
      <c r="Q71" s="477"/>
      <c r="R71" s="474"/>
      <c r="S71" s="559"/>
      <c r="T71" s="477"/>
      <c r="U71" s="474"/>
      <c r="V71" s="476"/>
      <c r="W71" s="473"/>
      <c r="X71" s="475"/>
      <c r="Y71" s="562"/>
      <c r="Z71" s="473"/>
      <c r="AA71" s="474"/>
      <c r="AB71" s="559"/>
      <c r="AC71" s="478"/>
      <c r="AD71" s="596"/>
      <c r="AE71" s="596"/>
      <c r="AF71" s="596"/>
      <c r="AG71" s="596"/>
      <c r="AH71" s="596"/>
      <c r="AI71" s="596"/>
      <c r="AJ71" s="596"/>
      <c r="AK71" s="596"/>
      <c r="AL71" s="596"/>
      <c r="AM71" s="596"/>
      <c r="AN71" s="596"/>
      <c r="AO71" s="596"/>
      <c r="AP71" s="596"/>
      <c r="AQ71" s="596"/>
      <c r="AR71" s="596"/>
      <c r="AS71" s="596"/>
      <c r="AT71" s="596"/>
      <c r="AU71" s="596"/>
      <c r="AV71" s="596"/>
      <c r="AW71" s="596"/>
      <c r="AX71" s="596"/>
      <c r="AY71" s="596"/>
      <c r="AZ71" s="596"/>
      <c r="BA71" s="596"/>
      <c r="BB71" s="596"/>
      <c r="BC71" s="596"/>
      <c r="BD71" s="596"/>
      <c r="BE71" s="596"/>
      <c r="BF71" s="596"/>
      <c r="BG71" s="596"/>
      <c r="BH71" s="596"/>
      <c r="BI71" s="596"/>
      <c r="BJ71" s="596"/>
      <c r="BK71" s="596"/>
      <c r="BL71" s="596"/>
      <c r="BM71" s="596"/>
      <c r="BN71" s="596"/>
      <c r="BO71" s="596"/>
      <c r="BP71" s="596"/>
      <c r="BQ71" s="596"/>
      <c r="BR71" s="596"/>
      <c r="BS71" s="596"/>
      <c r="BT71" s="596"/>
      <c r="BU71" s="596"/>
      <c r="BV71" s="596"/>
      <c r="BW71" s="596"/>
      <c r="BX71" s="596"/>
    </row>
    <row r="72" spans="1:76" s="334" customFormat="1" ht="12.75">
      <c r="A72" s="484"/>
      <c r="B72" s="483"/>
      <c r="C72" s="578"/>
      <c r="D72" s="566" t="s">
        <v>11</v>
      </c>
      <c r="E72" s="649">
        <f aca="true" t="shared" si="4" ref="E72:E80">I72</f>
        <v>143.92</v>
      </c>
      <c r="F72" s="494"/>
      <c r="G72" s="492"/>
      <c r="H72" s="496"/>
      <c r="I72" s="602">
        <f aca="true" t="shared" si="5" ref="I72:I81">(K72+J72)</f>
        <v>143.92</v>
      </c>
      <c r="J72" s="656"/>
      <c r="K72" s="603">
        <v>143.92</v>
      </c>
      <c r="L72" s="488"/>
      <c r="M72" s="479"/>
      <c r="N72" s="478"/>
      <c r="O72" s="474"/>
      <c r="P72" s="559"/>
      <c r="Q72" s="477"/>
      <c r="R72" s="474"/>
      <c r="S72" s="559"/>
      <c r="T72" s="477"/>
      <c r="U72" s="474"/>
      <c r="V72" s="476"/>
      <c r="W72" s="473"/>
      <c r="X72" s="475"/>
      <c r="Y72" s="562"/>
      <c r="Z72" s="473"/>
      <c r="AA72" s="474"/>
      <c r="AB72" s="559"/>
      <c r="AC72" s="478"/>
      <c r="AD72" s="596"/>
      <c r="AE72" s="596"/>
      <c r="AF72" s="596"/>
      <c r="AG72" s="596"/>
      <c r="AH72" s="596"/>
      <c r="AI72" s="596"/>
      <c r="AJ72" s="596"/>
      <c r="AK72" s="596"/>
      <c r="AL72" s="596"/>
      <c r="AM72" s="596"/>
      <c r="AN72" s="596"/>
      <c r="AO72" s="596"/>
      <c r="AP72" s="596"/>
      <c r="AQ72" s="596"/>
      <c r="AR72" s="596"/>
      <c r="AS72" s="596"/>
      <c r="AT72" s="596"/>
      <c r="AU72" s="596"/>
      <c r="AV72" s="596"/>
      <c r="AW72" s="596"/>
      <c r="AX72" s="596"/>
      <c r="AY72" s="596"/>
      <c r="AZ72" s="596"/>
      <c r="BA72" s="596"/>
      <c r="BB72" s="596"/>
      <c r="BC72" s="596"/>
      <c r="BD72" s="596"/>
      <c r="BE72" s="596"/>
      <c r="BF72" s="596"/>
      <c r="BG72" s="596"/>
      <c r="BH72" s="596"/>
      <c r="BI72" s="596"/>
      <c r="BJ72" s="596"/>
      <c r="BK72" s="596"/>
      <c r="BL72" s="596"/>
      <c r="BM72" s="596"/>
      <c r="BN72" s="596"/>
      <c r="BO72" s="596"/>
      <c r="BP72" s="596"/>
      <c r="BQ72" s="596"/>
      <c r="BR72" s="596"/>
      <c r="BS72" s="596"/>
      <c r="BT72" s="596"/>
      <c r="BU72" s="596"/>
      <c r="BV72" s="596"/>
      <c r="BW72" s="596"/>
      <c r="BX72" s="596"/>
    </row>
    <row r="73" spans="1:76" s="334" customFormat="1" ht="13.5" thickBot="1">
      <c r="A73" s="484"/>
      <c r="B73" s="483"/>
      <c r="C73" s="578"/>
      <c r="D73" s="566" t="s">
        <v>11</v>
      </c>
      <c r="E73" s="649">
        <f t="shared" si="4"/>
        <v>14</v>
      </c>
      <c r="F73" s="495"/>
      <c r="G73" s="493"/>
      <c r="H73" s="497"/>
      <c r="I73" s="606">
        <f t="shared" si="5"/>
        <v>14</v>
      </c>
      <c r="J73" s="655"/>
      <c r="K73" s="607">
        <v>14</v>
      </c>
      <c r="L73" s="488"/>
      <c r="M73" s="479"/>
      <c r="N73" s="478"/>
      <c r="O73" s="474"/>
      <c r="P73" s="559"/>
      <c r="Q73" s="477"/>
      <c r="R73" s="474"/>
      <c r="S73" s="559"/>
      <c r="T73" s="477"/>
      <c r="U73" s="474"/>
      <c r="V73" s="476"/>
      <c r="W73" s="473"/>
      <c r="X73" s="475"/>
      <c r="Y73" s="562"/>
      <c r="Z73" s="473"/>
      <c r="AA73" s="474"/>
      <c r="AB73" s="559"/>
      <c r="AC73" s="478"/>
      <c r="AD73" s="596"/>
      <c r="AE73" s="596"/>
      <c r="AF73" s="596"/>
      <c r="AG73" s="596"/>
      <c r="AH73" s="596"/>
      <c r="AI73" s="596"/>
      <c r="AJ73" s="596"/>
      <c r="AK73" s="596"/>
      <c r="AL73" s="596"/>
      <c r="AM73" s="596"/>
      <c r="AN73" s="596"/>
      <c r="AO73" s="596"/>
      <c r="AP73" s="596"/>
      <c r="AQ73" s="596"/>
      <c r="AR73" s="596"/>
      <c r="AS73" s="596"/>
      <c r="AT73" s="596"/>
      <c r="AU73" s="596"/>
      <c r="AV73" s="596"/>
      <c r="AW73" s="596"/>
      <c r="AX73" s="596"/>
      <c r="AY73" s="596"/>
      <c r="AZ73" s="596"/>
      <c r="BA73" s="596"/>
      <c r="BB73" s="596"/>
      <c r="BC73" s="596"/>
      <c r="BD73" s="596"/>
      <c r="BE73" s="596"/>
      <c r="BF73" s="596"/>
      <c r="BG73" s="596"/>
      <c r="BH73" s="596"/>
      <c r="BI73" s="596"/>
      <c r="BJ73" s="596"/>
      <c r="BK73" s="596"/>
      <c r="BL73" s="596"/>
      <c r="BM73" s="596"/>
      <c r="BN73" s="596"/>
      <c r="BO73" s="596"/>
      <c r="BP73" s="596"/>
      <c r="BQ73" s="596"/>
      <c r="BR73" s="596"/>
      <c r="BS73" s="596"/>
      <c r="BT73" s="596"/>
      <c r="BU73" s="596"/>
      <c r="BV73" s="596"/>
      <c r="BW73" s="596"/>
      <c r="BX73" s="596"/>
    </row>
    <row r="74" spans="1:76" s="334" customFormat="1" ht="12.75">
      <c r="A74" s="484"/>
      <c r="B74" s="483"/>
      <c r="C74" s="578"/>
      <c r="D74" s="566" t="s">
        <v>11</v>
      </c>
      <c r="E74" s="649">
        <f t="shared" si="4"/>
        <v>14</v>
      </c>
      <c r="F74" s="494"/>
      <c r="G74" s="492"/>
      <c r="H74" s="496"/>
      <c r="I74" s="602">
        <f t="shared" si="5"/>
        <v>14</v>
      </c>
      <c r="J74" s="656"/>
      <c r="K74" s="603">
        <v>14</v>
      </c>
      <c r="L74" s="488"/>
      <c r="M74" s="479"/>
      <c r="N74" s="478"/>
      <c r="O74" s="474"/>
      <c r="P74" s="559"/>
      <c r="Q74" s="477"/>
      <c r="R74" s="474"/>
      <c r="S74" s="559"/>
      <c r="T74" s="477"/>
      <c r="U74" s="474"/>
      <c r="V74" s="476"/>
      <c r="W74" s="473"/>
      <c r="X74" s="475"/>
      <c r="Y74" s="562"/>
      <c r="Z74" s="473"/>
      <c r="AA74" s="474"/>
      <c r="AB74" s="559"/>
      <c r="AC74" s="478"/>
      <c r="AD74" s="596"/>
      <c r="AE74" s="596"/>
      <c r="AF74" s="596"/>
      <c r="AG74" s="596"/>
      <c r="AH74" s="596"/>
      <c r="AI74" s="596"/>
      <c r="AJ74" s="596"/>
      <c r="AK74" s="596"/>
      <c r="AL74" s="596"/>
      <c r="AM74" s="596"/>
      <c r="AN74" s="596"/>
      <c r="AO74" s="596"/>
      <c r="AP74" s="596"/>
      <c r="AQ74" s="596"/>
      <c r="AR74" s="596"/>
      <c r="AS74" s="596"/>
      <c r="AT74" s="596"/>
      <c r="AU74" s="596"/>
      <c r="AV74" s="596"/>
      <c r="AW74" s="596"/>
      <c r="AX74" s="596"/>
      <c r="AY74" s="596"/>
      <c r="AZ74" s="596"/>
      <c r="BA74" s="596"/>
      <c r="BB74" s="596"/>
      <c r="BC74" s="596"/>
      <c r="BD74" s="596"/>
      <c r="BE74" s="596"/>
      <c r="BF74" s="596"/>
      <c r="BG74" s="596"/>
      <c r="BH74" s="596"/>
      <c r="BI74" s="596"/>
      <c r="BJ74" s="596"/>
      <c r="BK74" s="596"/>
      <c r="BL74" s="596"/>
      <c r="BM74" s="596"/>
      <c r="BN74" s="596"/>
      <c r="BO74" s="596"/>
      <c r="BP74" s="596"/>
      <c r="BQ74" s="596"/>
      <c r="BR74" s="596"/>
      <c r="BS74" s="596"/>
      <c r="BT74" s="596"/>
      <c r="BU74" s="596"/>
      <c r="BV74" s="596"/>
      <c r="BW74" s="596"/>
      <c r="BX74" s="596"/>
    </row>
    <row r="75" spans="1:76" s="334" customFormat="1" ht="13.5" thickBot="1">
      <c r="A75" s="484"/>
      <c r="B75" s="483"/>
      <c r="C75" s="578"/>
      <c r="D75" s="566" t="s">
        <v>11</v>
      </c>
      <c r="E75" s="649">
        <f t="shared" si="4"/>
        <v>15.4</v>
      </c>
      <c r="F75" s="495"/>
      <c r="G75" s="493"/>
      <c r="H75" s="497"/>
      <c r="I75" s="606">
        <f t="shared" si="5"/>
        <v>15.4</v>
      </c>
      <c r="J75" s="655"/>
      <c r="K75" s="607">
        <v>15.4</v>
      </c>
      <c r="L75" s="488"/>
      <c r="M75" s="479"/>
      <c r="N75" s="478"/>
      <c r="O75" s="474"/>
      <c r="P75" s="559"/>
      <c r="Q75" s="477"/>
      <c r="R75" s="474"/>
      <c r="S75" s="559"/>
      <c r="T75" s="477"/>
      <c r="U75" s="474"/>
      <c r="V75" s="476"/>
      <c r="W75" s="473"/>
      <c r="X75" s="475"/>
      <c r="Y75" s="562"/>
      <c r="Z75" s="473"/>
      <c r="AA75" s="474"/>
      <c r="AB75" s="559"/>
      <c r="AC75" s="478"/>
      <c r="AD75" s="596"/>
      <c r="AE75" s="596"/>
      <c r="AF75" s="596"/>
      <c r="AG75" s="596"/>
      <c r="AH75" s="596"/>
      <c r="AI75" s="596"/>
      <c r="AJ75" s="596"/>
      <c r="AK75" s="596"/>
      <c r="AL75" s="596"/>
      <c r="AM75" s="596"/>
      <c r="AN75" s="596"/>
      <c r="AO75" s="596"/>
      <c r="AP75" s="596"/>
      <c r="AQ75" s="596"/>
      <c r="AR75" s="596"/>
      <c r="AS75" s="596"/>
      <c r="AT75" s="596"/>
      <c r="AU75" s="596"/>
      <c r="AV75" s="596"/>
      <c r="AW75" s="596"/>
      <c r="AX75" s="596"/>
      <c r="AY75" s="596"/>
      <c r="AZ75" s="596"/>
      <c r="BA75" s="596"/>
      <c r="BB75" s="596"/>
      <c r="BC75" s="596"/>
      <c r="BD75" s="596"/>
      <c r="BE75" s="596"/>
      <c r="BF75" s="596"/>
      <c r="BG75" s="596"/>
      <c r="BH75" s="596"/>
      <c r="BI75" s="596"/>
      <c r="BJ75" s="596"/>
      <c r="BK75" s="596"/>
      <c r="BL75" s="596"/>
      <c r="BM75" s="596"/>
      <c r="BN75" s="596"/>
      <c r="BO75" s="596"/>
      <c r="BP75" s="596"/>
      <c r="BQ75" s="596"/>
      <c r="BR75" s="596"/>
      <c r="BS75" s="596"/>
      <c r="BT75" s="596"/>
      <c r="BU75" s="596"/>
      <c r="BV75" s="596"/>
      <c r="BW75" s="596"/>
      <c r="BX75" s="596"/>
    </row>
    <row r="76" spans="1:76" s="334" customFormat="1" ht="12.75">
      <c r="A76" s="484"/>
      <c r="B76" s="483"/>
      <c r="C76" s="578"/>
      <c r="D76" s="566" t="s">
        <v>11</v>
      </c>
      <c r="E76" s="649">
        <f t="shared" si="4"/>
        <v>43.12</v>
      </c>
      <c r="F76" s="404"/>
      <c r="G76" s="491"/>
      <c r="H76" s="498"/>
      <c r="I76" s="602">
        <f t="shared" si="5"/>
        <v>43.12</v>
      </c>
      <c r="J76" s="602"/>
      <c r="K76" s="603">
        <v>43.12</v>
      </c>
      <c r="L76" s="488"/>
      <c r="M76" s="479"/>
      <c r="N76" s="478"/>
      <c r="O76" s="474"/>
      <c r="P76" s="559"/>
      <c r="Q76" s="477"/>
      <c r="R76" s="474"/>
      <c r="S76" s="559"/>
      <c r="T76" s="477"/>
      <c r="U76" s="474"/>
      <c r="V76" s="476"/>
      <c r="W76" s="473"/>
      <c r="X76" s="475"/>
      <c r="Y76" s="562"/>
      <c r="Z76" s="473"/>
      <c r="AA76" s="474"/>
      <c r="AB76" s="559"/>
      <c r="AC76" s="478"/>
      <c r="AD76" s="596"/>
      <c r="AE76" s="596"/>
      <c r="AF76" s="596"/>
      <c r="AG76" s="596"/>
      <c r="AH76" s="596"/>
      <c r="AI76" s="596"/>
      <c r="AJ76" s="596"/>
      <c r="AK76" s="596"/>
      <c r="AL76" s="596"/>
      <c r="AM76" s="596"/>
      <c r="AN76" s="596"/>
      <c r="AO76" s="596"/>
      <c r="AP76" s="596"/>
      <c r="AQ76" s="596"/>
      <c r="AR76" s="596"/>
      <c r="AS76" s="596"/>
      <c r="AT76" s="596"/>
      <c r="AU76" s="596"/>
      <c r="AV76" s="596"/>
      <c r="AW76" s="596"/>
      <c r="AX76" s="596"/>
      <c r="AY76" s="596"/>
      <c r="AZ76" s="596"/>
      <c r="BA76" s="596"/>
      <c r="BB76" s="596"/>
      <c r="BC76" s="596"/>
      <c r="BD76" s="596"/>
      <c r="BE76" s="596"/>
      <c r="BF76" s="596"/>
      <c r="BG76" s="596"/>
      <c r="BH76" s="596"/>
      <c r="BI76" s="596"/>
      <c r="BJ76" s="596"/>
      <c r="BK76" s="596"/>
      <c r="BL76" s="596"/>
      <c r="BM76" s="596"/>
      <c r="BN76" s="596"/>
      <c r="BO76" s="596"/>
      <c r="BP76" s="596"/>
      <c r="BQ76" s="596"/>
      <c r="BR76" s="596"/>
      <c r="BS76" s="596"/>
      <c r="BT76" s="596"/>
      <c r="BU76" s="596"/>
      <c r="BV76" s="596"/>
      <c r="BW76" s="596"/>
      <c r="BX76" s="596"/>
    </row>
    <row r="77" spans="1:76" s="334" customFormat="1" ht="13.5" thickBot="1">
      <c r="A77" s="484"/>
      <c r="B77" s="483"/>
      <c r="C77" s="578"/>
      <c r="D77" s="566" t="s">
        <v>11</v>
      </c>
      <c r="E77" s="649">
        <f t="shared" si="4"/>
        <v>13.44</v>
      </c>
      <c r="F77" s="333"/>
      <c r="G77" s="480"/>
      <c r="H77" s="486"/>
      <c r="I77" s="606">
        <f t="shared" si="5"/>
        <v>13.44</v>
      </c>
      <c r="J77" s="606"/>
      <c r="K77" s="607">
        <v>13.44</v>
      </c>
      <c r="L77" s="488"/>
      <c r="M77" s="479"/>
      <c r="N77" s="478"/>
      <c r="O77" s="474"/>
      <c r="P77" s="559"/>
      <c r="Q77" s="477"/>
      <c r="R77" s="474"/>
      <c r="S77" s="559"/>
      <c r="T77" s="477"/>
      <c r="U77" s="474"/>
      <c r="V77" s="476"/>
      <c r="W77" s="473"/>
      <c r="X77" s="475"/>
      <c r="Y77" s="562"/>
      <c r="Z77" s="473"/>
      <c r="AA77" s="474"/>
      <c r="AB77" s="559"/>
      <c r="AC77" s="478"/>
      <c r="AD77" s="596"/>
      <c r="AE77" s="596"/>
      <c r="AF77" s="596"/>
      <c r="AG77" s="596"/>
      <c r="AH77" s="596"/>
      <c r="AI77" s="596"/>
      <c r="AJ77" s="596"/>
      <c r="AK77" s="596"/>
      <c r="AL77" s="596"/>
      <c r="AM77" s="596"/>
      <c r="AN77" s="596"/>
      <c r="AO77" s="596"/>
      <c r="AP77" s="596"/>
      <c r="AQ77" s="596"/>
      <c r="AR77" s="596"/>
      <c r="AS77" s="596"/>
      <c r="AT77" s="596"/>
      <c r="AU77" s="596"/>
      <c r="AV77" s="596"/>
      <c r="AW77" s="596"/>
      <c r="AX77" s="596"/>
      <c r="AY77" s="596"/>
      <c r="AZ77" s="596"/>
      <c r="BA77" s="596"/>
      <c r="BB77" s="596"/>
      <c r="BC77" s="596"/>
      <c r="BD77" s="596"/>
      <c r="BE77" s="596"/>
      <c r="BF77" s="596"/>
      <c r="BG77" s="596"/>
      <c r="BH77" s="596"/>
      <c r="BI77" s="596"/>
      <c r="BJ77" s="596"/>
      <c r="BK77" s="596"/>
      <c r="BL77" s="596"/>
      <c r="BM77" s="596"/>
      <c r="BN77" s="596"/>
      <c r="BO77" s="596"/>
      <c r="BP77" s="596"/>
      <c r="BQ77" s="596"/>
      <c r="BR77" s="596"/>
      <c r="BS77" s="596"/>
      <c r="BT77" s="596"/>
      <c r="BU77" s="596"/>
      <c r="BV77" s="596"/>
      <c r="BW77" s="596"/>
      <c r="BX77" s="596"/>
    </row>
    <row r="78" spans="1:76" s="334" customFormat="1" ht="12.75">
      <c r="A78" s="484"/>
      <c r="B78" s="483"/>
      <c r="C78" s="578"/>
      <c r="D78" s="566" t="s">
        <v>11</v>
      </c>
      <c r="E78" s="649">
        <f t="shared" si="4"/>
        <v>13.44</v>
      </c>
      <c r="F78" s="333"/>
      <c r="G78" s="480"/>
      <c r="H78" s="486"/>
      <c r="I78" s="602">
        <f t="shared" si="5"/>
        <v>13.44</v>
      </c>
      <c r="J78" s="602"/>
      <c r="K78" s="603">
        <v>13.44</v>
      </c>
      <c r="L78" s="488"/>
      <c r="M78" s="479"/>
      <c r="N78" s="478"/>
      <c r="O78" s="474"/>
      <c r="P78" s="559"/>
      <c r="Q78" s="477"/>
      <c r="R78" s="474"/>
      <c r="S78" s="559"/>
      <c r="T78" s="477"/>
      <c r="U78" s="474"/>
      <c r="V78" s="476"/>
      <c r="W78" s="473"/>
      <c r="X78" s="475"/>
      <c r="Y78" s="562"/>
      <c r="Z78" s="473"/>
      <c r="AA78" s="474"/>
      <c r="AB78" s="559"/>
      <c r="AC78" s="478"/>
      <c r="AD78" s="596"/>
      <c r="AE78" s="596"/>
      <c r="AF78" s="596"/>
      <c r="AG78" s="596"/>
      <c r="AH78" s="596"/>
      <c r="AI78" s="596"/>
      <c r="AJ78" s="596"/>
      <c r="AK78" s="596"/>
      <c r="AL78" s="596"/>
      <c r="AM78" s="596"/>
      <c r="AN78" s="596"/>
      <c r="AO78" s="596"/>
      <c r="AP78" s="596"/>
      <c r="AQ78" s="596"/>
      <c r="AR78" s="596"/>
      <c r="AS78" s="596"/>
      <c r="AT78" s="596"/>
      <c r="AU78" s="596"/>
      <c r="AV78" s="596"/>
      <c r="AW78" s="596"/>
      <c r="AX78" s="596"/>
      <c r="AY78" s="596"/>
      <c r="AZ78" s="596"/>
      <c r="BA78" s="596"/>
      <c r="BB78" s="596"/>
      <c r="BC78" s="596"/>
      <c r="BD78" s="596"/>
      <c r="BE78" s="596"/>
      <c r="BF78" s="596"/>
      <c r="BG78" s="596"/>
      <c r="BH78" s="596"/>
      <c r="BI78" s="596"/>
      <c r="BJ78" s="596"/>
      <c r="BK78" s="596"/>
      <c r="BL78" s="596"/>
      <c r="BM78" s="596"/>
      <c r="BN78" s="596"/>
      <c r="BO78" s="596"/>
      <c r="BP78" s="596"/>
      <c r="BQ78" s="596"/>
      <c r="BR78" s="596"/>
      <c r="BS78" s="596"/>
      <c r="BT78" s="596"/>
      <c r="BU78" s="596"/>
      <c r="BV78" s="596"/>
      <c r="BW78" s="596"/>
      <c r="BX78" s="596"/>
    </row>
    <row r="79" spans="1:76" s="334" customFormat="1" ht="13.5" thickBot="1">
      <c r="A79" s="484"/>
      <c r="B79" s="483"/>
      <c r="C79" s="578"/>
      <c r="D79" s="566" t="s">
        <v>11</v>
      </c>
      <c r="E79" s="649">
        <f t="shared" si="4"/>
        <v>15.12</v>
      </c>
      <c r="F79" s="333"/>
      <c r="G79" s="480"/>
      <c r="H79" s="486"/>
      <c r="I79" s="606">
        <f t="shared" si="5"/>
        <v>15.12</v>
      </c>
      <c r="J79" s="606"/>
      <c r="K79" s="607">
        <v>15.12</v>
      </c>
      <c r="L79" s="488"/>
      <c r="M79" s="479"/>
      <c r="N79" s="478"/>
      <c r="O79" s="474"/>
      <c r="P79" s="559"/>
      <c r="Q79" s="477"/>
      <c r="R79" s="474"/>
      <c r="S79" s="559"/>
      <c r="T79" s="477"/>
      <c r="U79" s="474"/>
      <c r="V79" s="476"/>
      <c r="W79" s="473"/>
      <c r="X79" s="475"/>
      <c r="Y79" s="562"/>
      <c r="Z79" s="473"/>
      <c r="AA79" s="474"/>
      <c r="AB79" s="559"/>
      <c r="AC79" s="478"/>
      <c r="AD79" s="596"/>
      <c r="AE79" s="596"/>
      <c r="AF79" s="596"/>
      <c r="AG79" s="596"/>
      <c r="AH79" s="596"/>
      <c r="AI79" s="596"/>
      <c r="AJ79" s="596"/>
      <c r="AK79" s="596"/>
      <c r="AL79" s="596"/>
      <c r="AM79" s="596"/>
      <c r="AN79" s="596"/>
      <c r="AO79" s="596"/>
      <c r="AP79" s="596"/>
      <c r="AQ79" s="596"/>
      <c r="AR79" s="596"/>
      <c r="AS79" s="596"/>
      <c r="AT79" s="596"/>
      <c r="AU79" s="596"/>
      <c r="AV79" s="596"/>
      <c r="AW79" s="596"/>
      <c r="AX79" s="596"/>
      <c r="AY79" s="596"/>
      <c r="AZ79" s="596"/>
      <c r="BA79" s="596"/>
      <c r="BB79" s="596"/>
      <c r="BC79" s="596"/>
      <c r="BD79" s="596"/>
      <c r="BE79" s="596"/>
      <c r="BF79" s="596"/>
      <c r="BG79" s="596"/>
      <c r="BH79" s="596"/>
      <c r="BI79" s="596"/>
      <c r="BJ79" s="596"/>
      <c r="BK79" s="596"/>
      <c r="BL79" s="596"/>
      <c r="BM79" s="596"/>
      <c r="BN79" s="596"/>
      <c r="BO79" s="596"/>
      <c r="BP79" s="596"/>
      <c r="BQ79" s="596"/>
      <c r="BR79" s="596"/>
      <c r="BS79" s="596"/>
      <c r="BT79" s="596"/>
      <c r="BU79" s="596"/>
      <c r="BV79" s="596"/>
      <c r="BW79" s="596"/>
      <c r="BX79" s="596"/>
    </row>
    <row r="80" spans="1:76" s="334" customFormat="1" ht="12.75">
      <c r="A80" s="484" t="s">
        <v>236</v>
      </c>
      <c r="B80" s="483" t="s">
        <v>235</v>
      </c>
      <c r="C80" s="578"/>
      <c r="D80" s="562" t="s">
        <v>20</v>
      </c>
      <c r="E80" s="649">
        <f t="shared" si="4"/>
        <v>0.055</v>
      </c>
      <c r="F80" s="333"/>
      <c r="G80" s="480"/>
      <c r="H80" s="486"/>
      <c r="I80" s="602">
        <f t="shared" si="5"/>
        <v>0.055</v>
      </c>
      <c r="J80" s="656"/>
      <c r="K80" s="603">
        <v>0.055</v>
      </c>
      <c r="L80" s="488"/>
      <c r="M80" s="479"/>
      <c r="N80" s="478"/>
      <c r="O80" s="474"/>
      <c r="P80" s="559"/>
      <c r="Q80" s="477"/>
      <c r="R80" s="474"/>
      <c r="S80" s="559"/>
      <c r="T80" s="477"/>
      <c r="U80" s="474"/>
      <c r="V80" s="476"/>
      <c r="W80" s="473"/>
      <c r="X80" s="475"/>
      <c r="Y80" s="562"/>
      <c r="Z80" s="473"/>
      <c r="AA80" s="474"/>
      <c r="AB80" s="559"/>
      <c r="AC80" s="478"/>
      <c r="AD80" s="596"/>
      <c r="AE80" s="596"/>
      <c r="AF80" s="596"/>
      <c r="AG80" s="596"/>
      <c r="AH80" s="596"/>
      <c r="AI80" s="596"/>
      <c r="AJ80" s="596"/>
      <c r="AK80" s="596"/>
      <c r="AL80" s="596"/>
      <c r="AM80" s="596"/>
      <c r="AN80" s="596"/>
      <c r="AO80" s="596"/>
      <c r="AP80" s="596"/>
      <c r="AQ80" s="596"/>
      <c r="AR80" s="596"/>
      <c r="AS80" s="596"/>
      <c r="AT80" s="596"/>
      <c r="AU80" s="596"/>
      <c r="AV80" s="596"/>
      <c r="AW80" s="596"/>
      <c r="AX80" s="596"/>
      <c r="AY80" s="596"/>
      <c r="AZ80" s="596"/>
      <c r="BA80" s="596"/>
      <c r="BB80" s="596"/>
      <c r="BC80" s="596"/>
      <c r="BD80" s="596"/>
      <c r="BE80" s="596"/>
      <c r="BF80" s="596"/>
      <c r="BG80" s="596"/>
      <c r="BH80" s="596"/>
      <c r="BI80" s="596"/>
      <c r="BJ80" s="596"/>
      <c r="BK80" s="596"/>
      <c r="BL80" s="596"/>
      <c r="BM80" s="596"/>
      <c r="BN80" s="596"/>
      <c r="BO80" s="596"/>
      <c r="BP80" s="596"/>
      <c r="BQ80" s="596"/>
      <c r="BR80" s="596"/>
      <c r="BS80" s="596"/>
      <c r="BT80" s="596"/>
      <c r="BU80" s="596"/>
      <c r="BV80" s="596"/>
      <c r="BW80" s="596"/>
      <c r="BX80" s="596"/>
    </row>
    <row r="81" spans="1:76" s="334" customFormat="1" ht="13.5" thickBot="1">
      <c r="A81" s="507"/>
      <c r="B81" s="508"/>
      <c r="C81" s="580"/>
      <c r="D81" s="570" t="s">
        <v>11</v>
      </c>
      <c r="E81" s="649">
        <f aca="true" t="shared" si="6" ref="E81:E144">I81</f>
        <v>15.4</v>
      </c>
      <c r="F81" s="426"/>
      <c r="G81" s="490"/>
      <c r="H81" s="509"/>
      <c r="I81" s="628">
        <f t="shared" si="5"/>
        <v>15.4</v>
      </c>
      <c r="J81" s="657"/>
      <c r="K81" s="610">
        <v>15.4</v>
      </c>
      <c r="L81" s="488"/>
      <c r="M81" s="479"/>
      <c r="N81" s="478"/>
      <c r="O81" s="474"/>
      <c r="P81" s="559"/>
      <c r="Q81" s="477"/>
      <c r="R81" s="474"/>
      <c r="S81" s="559"/>
      <c r="T81" s="477"/>
      <c r="U81" s="474"/>
      <c r="V81" s="476"/>
      <c r="W81" s="473"/>
      <c r="X81" s="475"/>
      <c r="Y81" s="562"/>
      <c r="Z81" s="473"/>
      <c r="AA81" s="474"/>
      <c r="AB81" s="559"/>
      <c r="AC81" s="478"/>
      <c r="AD81" s="596"/>
      <c r="AE81" s="596"/>
      <c r="AF81" s="596"/>
      <c r="AG81" s="596"/>
      <c r="AH81" s="596"/>
      <c r="AI81" s="596"/>
      <c r="AJ81" s="596"/>
      <c r="AK81" s="596"/>
      <c r="AL81" s="596"/>
      <c r="AM81" s="596"/>
      <c r="AN81" s="596"/>
      <c r="AO81" s="596"/>
      <c r="AP81" s="596"/>
      <c r="AQ81" s="596"/>
      <c r="AR81" s="596"/>
      <c r="AS81" s="596"/>
      <c r="AT81" s="596"/>
      <c r="AU81" s="596"/>
      <c r="AV81" s="596"/>
      <c r="AW81" s="596"/>
      <c r="AX81" s="596"/>
      <c r="AY81" s="596"/>
      <c r="AZ81" s="596"/>
      <c r="BA81" s="596"/>
      <c r="BB81" s="596"/>
      <c r="BC81" s="596"/>
      <c r="BD81" s="596"/>
      <c r="BE81" s="596"/>
      <c r="BF81" s="596"/>
      <c r="BG81" s="596"/>
      <c r="BH81" s="596"/>
      <c r="BI81" s="596"/>
      <c r="BJ81" s="596"/>
      <c r="BK81" s="596"/>
      <c r="BL81" s="596"/>
      <c r="BM81" s="596"/>
      <c r="BN81" s="596"/>
      <c r="BO81" s="596"/>
      <c r="BP81" s="596"/>
      <c r="BQ81" s="596"/>
      <c r="BR81" s="596"/>
      <c r="BS81" s="596"/>
      <c r="BT81" s="596"/>
      <c r="BU81" s="596"/>
      <c r="BV81" s="596"/>
      <c r="BW81" s="596"/>
      <c r="BX81" s="596"/>
    </row>
    <row r="82" spans="1:76" s="334" customFormat="1" ht="13.5" thickBot="1">
      <c r="A82" s="513"/>
      <c r="B82" s="514"/>
      <c r="C82" s="581"/>
      <c r="D82" s="571"/>
      <c r="E82" s="649">
        <f t="shared" si="6"/>
        <v>0</v>
      </c>
      <c r="F82" s="515"/>
      <c r="G82" s="516"/>
      <c r="H82" s="516"/>
      <c r="I82" s="611"/>
      <c r="J82" s="611"/>
      <c r="K82" s="612"/>
      <c r="L82" s="396"/>
      <c r="M82" s="396"/>
      <c r="N82" s="500"/>
      <c r="O82" s="501"/>
      <c r="P82" s="560"/>
      <c r="Q82" s="502"/>
      <c r="R82" s="501"/>
      <c r="S82" s="560"/>
      <c r="T82" s="502"/>
      <c r="U82" s="503"/>
      <c r="V82" s="504"/>
      <c r="W82" s="505"/>
      <c r="X82" s="506"/>
      <c r="Y82" s="500"/>
      <c r="Z82" s="505"/>
      <c r="AA82" s="503"/>
      <c r="AB82" s="560"/>
      <c r="AC82" s="591"/>
      <c r="AD82" s="596"/>
      <c r="AE82" s="596"/>
      <c r="AF82" s="596"/>
      <c r="AG82" s="596"/>
      <c r="AH82" s="596"/>
      <c r="AI82" s="596"/>
      <c r="AJ82" s="596"/>
      <c r="AK82" s="596"/>
      <c r="AL82" s="596"/>
      <c r="AM82" s="596"/>
      <c r="AN82" s="596"/>
      <c r="AO82" s="596"/>
      <c r="AP82" s="596"/>
      <c r="AQ82" s="596"/>
      <c r="AR82" s="596"/>
      <c r="AS82" s="596"/>
      <c r="AT82" s="596"/>
      <c r="AU82" s="596"/>
      <c r="AV82" s="596"/>
      <c r="AW82" s="596"/>
      <c r="AX82" s="596"/>
      <c r="AY82" s="596"/>
      <c r="AZ82" s="596"/>
      <c r="BA82" s="596"/>
      <c r="BB82" s="596"/>
      <c r="BC82" s="596"/>
      <c r="BD82" s="596"/>
      <c r="BE82" s="596"/>
      <c r="BF82" s="596"/>
      <c r="BG82" s="596"/>
      <c r="BH82" s="596"/>
      <c r="BI82" s="596"/>
      <c r="BJ82" s="596"/>
      <c r="BK82" s="596"/>
      <c r="BL82" s="596"/>
      <c r="BM82" s="596"/>
      <c r="BN82" s="596"/>
      <c r="BO82" s="596"/>
      <c r="BP82" s="596"/>
      <c r="BQ82" s="596"/>
      <c r="BR82" s="596"/>
      <c r="BS82" s="596"/>
      <c r="BT82" s="596"/>
      <c r="BU82" s="596"/>
      <c r="BV82" s="596"/>
      <c r="BW82" s="596"/>
      <c r="BX82" s="596"/>
    </row>
    <row r="83" spans="1:76" s="334" customFormat="1" ht="12.75">
      <c r="A83" s="510" t="s">
        <v>294</v>
      </c>
      <c r="B83" s="511" t="s">
        <v>66</v>
      </c>
      <c r="C83" s="582"/>
      <c r="D83" s="572" t="s">
        <v>9</v>
      </c>
      <c r="E83" s="649">
        <f t="shared" si="6"/>
        <v>0</v>
      </c>
      <c r="F83" s="525"/>
      <c r="G83" s="491"/>
      <c r="H83" s="498"/>
      <c r="I83" s="602"/>
      <c r="J83" s="602"/>
      <c r="K83" s="603"/>
      <c r="L83" s="396"/>
      <c r="M83" s="396"/>
      <c r="N83" s="500"/>
      <c r="O83" s="501"/>
      <c r="P83" s="560"/>
      <c r="Q83" s="502"/>
      <c r="R83" s="501"/>
      <c r="S83" s="560"/>
      <c r="T83" s="502"/>
      <c r="U83" s="503"/>
      <c r="V83" s="504"/>
      <c r="W83" s="505"/>
      <c r="X83" s="506"/>
      <c r="Y83" s="500"/>
      <c r="Z83" s="505"/>
      <c r="AA83" s="503"/>
      <c r="AB83" s="560"/>
      <c r="AC83" s="591"/>
      <c r="AD83" s="596"/>
      <c r="AE83" s="596"/>
      <c r="AF83" s="596"/>
      <c r="AG83" s="596"/>
      <c r="AH83" s="596"/>
      <c r="AI83" s="596"/>
      <c r="AJ83" s="596"/>
      <c r="AK83" s="596"/>
      <c r="AL83" s="596"/>
      <c r="AM83" s="596"/>
      <c r="AN83" s="596"/>
      <c r="AO83" s="596"/>
      <c r="AP83" s="596"/>
      <c r="AQ83" s="596"/>
      <c r="AR83" s="596"/>
      <c r="AS83" s="596"/>
      <c r="AT83" s="596"/>
      <c r="AU83" s="596"/>
      <c r="AV83" s="596"/>
      <c r="AW83" s="596"/>
      <c r="AX83" s="596"/>
      <c r="AY83" s="596"/>
      <c r="AZ83" s="596"/>
      <c r="BA83" s="596"/>
      <c r="BB83" s="596"/>
      <c r="BC83" s="596"/>
      <c r="BD83" s="596"/>
      <c r="BE83" s="596"/>
      <c r="BF83" s="596"/>
      <c r="BG83" s="596"/>
      <c r="BH83" s="596"/>
      <c r="BI83" s="596"/>
      <c r="BJ83" s="596"/>
      <c r="BK83" s="596"/>
      <c r="BL83" s="596"/>
      <c r="BM83" s="596"/>
      <c r="BN83" s="596"/>
      <c r="BO83" s="596"/>
      <c r="BP83" s="596"/>
      <c r="BQ83" s="596"/>
      <c r="BR83" s="596"/>
      <c r="BS83" s="596"/>
      <c r="BT83" s="596"/>
      <c r="BU83" s="596"/>
      <c r="BV83" s="596"/>
      <c r="BW83" s="596"/>
      <c r="BX83" s="596"/>
    </row>
    <row r="84" spans="1:76" s="334" customFormat="1" ht="13.5" thickBot="1">
      <c r="A84" s="484"/>
      <c r="B84" s="483"/>
      <c r="C84" s="580"/>
      <c r="D84" s="573" t="s">
        <v>11</v>
      </c>
      <c r="E84" s="649">
        <f t="shared" si="6"/>
        <v>0</v>
      </c>
      <c r="F84" s="481"/>
      <c r="G84" s="480"/>
      <c r="H84" s="486"/>
      <c r="I84" s="606"/>
      <c r="J84" s="606"/>
      <c r="K84" s="607"/>
      <c r="L84" s="396"/>
      <c r="M84" s="396"/>
      <c r="N84" s="500"/>
      <c r="O84" s="501"/>
      <c r="P84" s="560"/>
      <c r="Q84" s="502"/>
      <c r="R84" s="501"/>
      <c r="S84" s="560"/>
      <c r="T84" s="502"/>
      <c r="U84" s="503"/>
      <c r="V84" s="504"/>
      <c r="W84" s="505"/>
      <c r="X84" s="506"/>
      <c r="Y84" s="500"/>
      <c r="Z84" s="505"/>
      <c r="AA84" s="503"/>
      <c r="AB84" s="560"/>
      <c r="AC84" s="591"/>
      <c r="AD84" s="596"/>
      <c r="AE84" s="596"/>
      <c r="AF84" s="596"/>
      <c r="AG84" s="596"/>
      <c r="AH84" s="596"/>
      <c r="AI84" s="596"/>
      <c r="AJ84" s="596"/>
      <c r="AK84" s="596"/>
      <c r="AL84" s="596"/>
      <c r="AM84" s="596"/>
      <c r="AN84" s="596"/>
      <c r="AO84" s="596"/>
      <c r="AP84" s="596"/>
      <c r="AQ84" s="596"/>
      <c r="AR84" s="596"/>
      <c r="AS84" s="596"/>
      <c r="AT84" s="596"/>
      <c r="AU84" s="596"/>
      <c r="AV84" s="596"/>
      <c r="AW84" s="596"/>
      <c r="AX84" s="596"/>
      <c r="AY84" s="596"/>
      <c r="AZ84" s="596"/>
      <c r="BA84" s="596"/>
      <c r="BB84" s="596"/>
      <c r="BC84" s="596"/>
      <c r="BD84" s="596"/>
      <c r="BE84" s="596"/>
      <c r="BF84" s="596"/>
      <c r="BG84" s="596"/>
      <c r="BH84" s="596"/>
      <c r="BI84" s="596"/>
      <c r="BJ84" s="596"/>
      <c r="BK84" s="596"/>
      <c r="BL84" s="596"/>
      <c r="BM84" s="596"/>
      <c r="BN84" s="596"/>
      <c r="BO84" s="596"/>
      <c r="BP84" s="596"/>
      <c r="BQ84" s="596"/>
      <c r="BR84" s="596"/>
      <c r="BS84" s="596"/>
      <c r="BT84" s="596"/>
      <c r="BU84" s="596"/>
      <c r="BV84" s="596"/>
      <c r="BW84" s="596"/>
      <c r="BX84" s="596"/>
    </row>
    <row r="85" spans="1:76" s="334" customFormat="1" ht="12.75">
      <c r="A85" s="484"/>
      <c r="B85" s="483"/>
      <c r="C85" s="582"/>
      <c r="D85" s="574"/>
      <c r="E85" s="649">
        <f t="shared" si="6"/>
        <v>0</v>
      </c>
      <c r="F85" s="481"/>
      <c r="G85" s="480"/>
      <c r="H85" s="480"/>
      <c r="I85" s="613"/>
      <c r="J85" s="613"/>
      <c r="K85" s="614"/>
      <c r="L85" s="396"/>
      <c r="M85" s="396"/>
      <c r="N85" s="500"/>
      <c r="O85" s="501"/>
      <c r="P85" s="560"/>
      <c r="Q85" s="502"/>
      <c r="R85" s="501"/>
      <c r="S85" s="560"/>
      <c r="T85" s="502"/>
      <c r="U85" s="503"/>
      <c r="V85" s="504"/>
      <c r="W85" s="505"/>
      <c r="X85" s="506"/>
      <c r="Y85" s="500"/>
      <c r="Z85" s="505"/>
      <c r="AA85" s="503"/>
      <c r="AB85" s="560"/>
      <c r="AC85" s="591"/>
      <c r="AD85" s="596"/>
      <c r="AE85" s="596"/>
      <c r="AF85" s="596"/>
      <c r="AG85" s="596"/>
      <c r="AH85" s="596"/>
      <c r="AI85" s="596"/>
      <c r="AJ85" s="596"/>
      <c r="AK85" s="596"/>
      <c r="AL85" s="596"/>
      <c r="AM85" s="596"/>
      <c r="AN85" s="596"/>
      <c r="AO85" s="596"/>
      <c r="AP85" s="596"/>
      <c r="AQ85" s="596"/>
      <c r="AR85" s="596"/>
      <c r="AS85" s="596"/>
      <c r="AT85" s="596"/>
      <c r="AU85" s="596"/>
      <c r="AV85" s="596"/>
      <c r="AW85" s="596"/>
      <c r="AX85" s="596"/>
      <c r="AY85" s="596"/>
      <c r="AZ85" s="596"/>
      <c r="BA85" s="596"/>
      <c r="BB85" s="596"/>
      <c r="BC85" s="596"/>
      <c r="BD85" s="596"/>
      <c r="BE85" s="596"/>
      <c r="BF85" s="596"/>
      <c r="BG85" s="596"/>
      <c r="BH85" s="596"/>
      <c r="BI85" s="596"/>
      <c r="BJ85" s="596"/>
      <c r="BK85" s="596"/>
      <c r="BL85" s="596"/>
      <c r="BM85" s="596"/>
      <c r="BN85" s="596"/>
      <c r="BO85" s="596"/>
      <c r="BP85" s="596"/>
      <c r="BQ85" s="596"/>
      <c r="BR85" s="596"/>
      <c r="BS85" s="596"/>
      <c r="BT85" s="596"/>
      <c r="BU85" s="596"/>
      <c r="BV85" s="596"/>
      <c r="BW85" s="596"/>
      <c r="BX85" s="596"/>
    </row>
    <row r="86" spans="1:76" s="334" customFormat="1" ht="12.75">
      <c r="A86" s="484"/>
      <c r="B86" s="483"/>
      <c r="C86" s="578"/>
      <c r="D86" s="575"/>
      <c r="E86" s="649">
        <f t="shared" si="6"/>
        <v>0</v>
      </c>
      <c r="F86" s="481"/>
      <c r="G86" s="480"/>
      <c r="H86" s="480"/>
      <c r="I86" s="615"/>
      <c r="J86" s="615"/>
      <c r="K86" s="616"/>
      <c r="L86" s="396"/>
      <c r="M86" s="396"/>
      <c r="N86" s="500"/>
      <c r="O86" s="501"/>
      <c r="P86" s="560"/>
      <c r="Q86" s="502"/>
      <c r="R86" s="501"/>
      <c r="S86" s="560"/>
      <c r="T86" s="502"/>
      <c r="U86" s="503"/>
      <c r="V86" s="504"/>
      <c r="W86" s="505"/>
      <c r="X86" s="506"/>
      <c r="Y86" s="500"/>
      <c r="Z86" s="505"/>
      <c r="AA86" s="503"/>
      <c r="AB86" s="560"/>
      <c r="AC86" s="591"/>
      <c r="AD86" s="596"/>
      <c r="AE86" s="596"/>
      <c r="AF86" s="596"/>
      <c r="AG86" s="596"/>
      <c r="AH86" s="596"/>
      <c r="AI86" s="596"/>
      <c r="AJ86" s="596"/>
      <c r="AK86" s="596"/>
      <c r="AL86" s="596"/>
      <c r="AM86" s="596"/>
      <c r="AN86" s="596"/>
      <c r="AO86" s="596"/>
      <c r="AP86" s="596"/>
      <c r="AQ86" s="596"/>
      <c r="AR86" s="596"/>
      <c r="AS86" s="596"/>
      <c r="AT86" s="596"/>
      <c r="AU86" s="596"/>
      <c r="AV86" s="596"/>
      <c r="AW86" s="596"/>
      <c r="AX86" s="596"/>
      <c r="AY86" s="596"/>
      <c r="AZ86" s="596"/>
      <c r="BA86" s="596"/>
      <c r="BB86" s="596"/>
      <c r="BC86" s="596"/>
      <c r="BD86" s="596"/>
      <c r="BE86" s="596"/>
      <c r="BF86" s="596"/>
      <c r="BG86" s="596"/>
      <c r="BH86" s="596"/>
      <c r="BI86" s="596"/>
      <c r="BJ86" s="596"/>
      <c r="BK86" s="596"/>
      <c r="BL86" s="596"/>
      <c r="BM86" s="596"/>
      <c r="BN86" s="596"/>
      <c r="BO86" s="596"/>
      <c r="BP86" s="596"/>
      <c r="BQ86" s="596"/>
      <c r="BR86" s="596"/>
      <c r="BS86" s="596"/>
      <c r="BT86" s="596"/>
      <c r="BU86" s="596"/>
      <c r="BV86" s="596"/>
      <c r="BW86" s="596"/>
      <c r="BX86" s="596"/>
    </row>
    <row r="87" spans="1:76" s="334" customFormat="1" ht="12.75">
      <c r="A87" s="484"/>
      <c r="B87" s="483"/>
      <c r="C87" s="578"/>
      <c r="D87" s="575"/>
      <c r="E87" s="649">
        <f t="shared" si="6"/>
        <v>0</v>
      </c>
      <c r="F87" s="481"/>
      <c r="G87" s="480"/>
      <c r="H87" s="480"/>
      <c r="I87" s="615"/>
      <c r="J87" s="615"/>
      <c r="K87" s="616"/>
      <c r="L87" s="396"/>
      <c r="M87" s="396"/>
      <c r="N87" s="500"/>
      <c r="O87" s="501"/>
      <c r="P87" s="560"/>
      <c r="Q87" s="502"/>
      <c r="R87" s="501"/>
      <c r="S87" s="560"/>
      <c r="T87" s="502"/>
      <c r="U87" s="503"/>
      <c r="V87" s="504"/>
      <c r="W87" s="505"/>
      <c r="X87" s="506"/>
      <c r="Y87" s="500"/>
      <c r="Z87" s="505"/>
      <c r="AA87" s="503"/>
      <c r="AB87" s="560"/>
      <c r="AC87" s="591"/>
      <c r="AD87" s="596"/>
      <c r="AE87" s="596"/>
      <c r="AF87" s="596"/>
      <c r="AG87" s="596"/>
      <c r="AH87" s="596"/>
      <c r="AI87" s="596"/>
      <c r="AJ87" s="596"/>
      <c r="AK87" s="596"/>
      <c r="AL87" s="596"/>
      <c r="AM87" s="596"/>
      <c r="AN87" s="596"/>
      <c r="AO87" s="596"/>
      <c r="AP87" s="596"/>
      <c r="AQ87" s="596"/>
      <c r="AR87" s="596"/>
      <c r="AS87" s="596"/>
      <c r="AT87" s="596"/>
      <c r="AU87" s="596"/>
      <c r="AV87" s="596"/>
      <c r="AW87" s="596"/>
      <c r="AX87" s="596"/>
      <c r="AY87" s="596"/>
      <c r="AZ87" s="596"/>
      <c r="BA87" s="596"/>
      <c r="BB87" s="596"/>
      <c r="BC87" s="596"/>
      <c r="BD87" s="596"/>
      <c r="BE87" s="596"/>
      <c r="BF87" s="596"/>
      <c r="BG87" s="596"/>
      <c r="BH87" s="596"/>
      <c r="BI87" s="596"/>
      <c r="BJ87" s="596"/>
      <c r="BK87" s="596"/>
      <c r="BL87" s="596"/>
      <c r="BM87" s="596"/>
      <c r="BN87" s="596"/>
      <c r="BO87" s="596"/>
      <c r="BP87" s="596"/>
      <c r="BQ87" s="596"/>
      <c r="BR87" s="596"/>
      <c r="BS87" s="596"/>
      <c r="BT87" s="596"/>
      <c r="BU87" s="596"/>
      <c r="BV87" s="596"/>
      <c r="BW87" s="596"/>
      <c r="BX87" s="596"/>
    </row>
    <row r="88" spans="1:76" s="334" customFormat="1" ht="12.75">
      <c r="A88" s="484"/>
      <c r="B88" s="483"/>
      <c r="C88" s="578"/>
      <c r="D88" s="575"/>
      <c r="E88" s="649">
        <f t="shared" si="6"/>
        <v>0</v>
      </c>
      <c r="F88" s="481"/>
      <c r="G88" s="480"/>
      <c r="H88" s="480"/>
      <c r="I88" s="615"/>
      <c r="J88" s="615"/>
      <c r="K88" s="616"/>
      <c r="L88" s="396"/>
      <c r="M88" s="396"/>
      <c r="N88" s="500"/>
      <c r="O88" s="501"/>
      <c r="P88" s="560"/>
      <c r="Q88" s="502"/>
      <c r="R88" s="501"/>
      <c r="S88" s="560"/>
      <c r="T88" s="502"/>
      <c r="U88" s="503"/>
      <c r="V88" s="504"/>
      <c r="W88" s="505"/>
      <c r="X88" s="506"/>
      <c r="Y88" s="500"/>
      <c r="Z88" s="505"/>
      <c r="AA88" s="503"/>
      <c r="AB88" s="560"/>
      <c r="AC88" s="591"/>
      <c r="AD88" s="596"/>
      <c r="AE88" s="596"/>
      <c r="AF88" s="596"/>
      <c r="AG88" s="596"/>
      <c r="AH88" s="596"/>
      <c r="AI88" s="596"/>
      <c r="AJ88" s="596"/>
      <c r="AK88" s="596"/>
      <c r="AL88" s="596"/>
      <c r="AM88" s="596"/>
      <c r="AN88" s="596"/>
      <c r="AO88" s="596"/>
      <c r="AP88" s="596"/>
      <c r="AQ88" s="596"/>
      <c r="AR88" s="596"/>
      <c r="AS88" s="596"/>
      <c r="AT88" s="596"/>
      <c r="AU88" s="596"/>
      <c r="AV88" s="596"/>
      <c r="AW88" s="596"/>
      <c r="AX88" s="596"/>
      <c r="AY88" s="596"/>
      <c r="AZ88" s="596"/>
      <c r="BA88" s="596"/>
      <c r="BB88" s="596"/>
      <c r="BC88" s="596"/>
      <c r="BD88" s="596"/>
      <c r="BE88" s="596"/>
      <c r="BF88" s="596"/>
      <c r="BG88" s="596"/>
      <c r="BH88" s="596"/>
      <c r="BI88" s="596"/>
      <c r="BJ88" s="596"/>
      <c r="BK88" s="596"/>
      <c r="BL88" s="596"/>
      <c r="BM88" s="596"/>
      <c r="BN88" s="596"/>
      <c r="BO88" s="596"/>
      <c r="BP88" s="596"/>
      <c r="BQ88" s="596"/>
      <c r="BR88" s="596"/>
      <c r="BS88" s="596"/>
      <c r="BT88" s="596"/>
      <c r="BU88" s="596"/>
      <c r="BV88" s="596"/>
      <c r="BW88" s="596"/>
      <c r="BX88" s="596"/>
    </row>
    <row r="89" spans="1:76" s="334" customFormat="1" ht="12.75">
      <c r="A89" s="484"/>
      <c r="B89" s="483"/>
      <c r="C89" s="578"/>
      <c r="D89" s="575"/>
      <c r="E89" s="649">
        <f t="shared" si="6"/>
        <v>0</v>
      </c>
      <c r="F89" s="481"/>
      <c r="G89" s="480"/>
      <c r="H89" s="480"/>
      <c r="I89" s="615"/>
      <c r="J89" s="615"/>
      <c r="K89" s="616"/>
      <c r="L89" s="396"/>
      <c r="M89" s="396"/>
      <c r="N89" s="500"/>
      <c r="O89" s="501"/>
      <c r="P89" s="560"/>
      <c r="Q89" s="502"/>
      <c r="R89" s="501"/>
      <c r="S89" s="560"/>
      <c r="T89" s="502"/>
      <c r="U89" s="503"/>
      <c r="V89" s="504"/>
      <c r="W89" s="505"/>
      <c r="X89" s="506"/>
      <c r="Y89" s="500"/>
      <c r="Z89" s="505"/>
      <c r="AA89" s="503"/>
      <c r="AB89" s="560"/>
      <c r="AC89" s="591"/>
      <c r="AD89" s="596"/>
      <c r="AE89" s="596"/>
      <c r="AF89" s="596"/>
      <c r="AG89" s="596"/>
      <c r="AH89" s="596"/>
      <c r="AI89" s="596"/>
      <c r="AJ89" s="596"/>
      <c r="AK89" s="596"/>
      <c r="AL89" s="596"/>
      <c r="AM89" s="596"/>
      <c r="AN89" s="596"/>
      <c r="AO89" s="596"/>
      <c r="AP89" s="596"/>
      <c r="AQ89" s="596"/>
      <c r="AR89" s="596"/>
      <c r="AS89" s="596"/>
      <c r="AT89" s="596"/>
      <c r="AU89" s="596"/>
      <c r="AV89" s="596"/>
      <c r="AW89" s="596"/>
      <c r="AX89" s="596"/>
      <c r="AY89" s="596"/>
      <c r="AZ89" s="596"/>
      <c r="BA89" s="596"/>
      <c r="BB89" s="596"/>
      <c r="BC89" s="596"/>
      <c r="BD89" s="596"/>
      <c r="BE89" s="596"/>
      <c r="BF89" s="596"/>
      <c r="BG89" s="596"/>
      <c r="BH89" s="596"/>
      <c r="BI89" s="596"/>
      <c r="BJ89" s="596"/>
      <c r="BK89" s="596"/>
      <c r="BL89" s="596"/>
      <c r="BM89" s="596"/>
      <c r="BN89" s="596"/>
      <c r="BO89" s="596"/>
      <c r="BP89" s="596"/>
      <c r="BQ89" s="596"/>
      <c r="BR89" s="596"/>
      <c r="BS89" s="596"/>
      <c r="BT89" s="596"/>
      <c r="BU89" s="596"/>
      <c r="BV89" s="596"/>
      <c r="BW89" s="596"/>
      <c r="BX89" s="596"/>
    </row>
    <row r="90" spans="1:76" s="334" customFormat="1" ht="12.75">
      <c r="A90" s="484"/>
      <c r="B90" s="483"/>
      <c r="C90" s="578"/>
      <c r="D90" s="575"/>
      <c r="E90" s="649">
        <f t="shared" si="6"/>
        <v>0</v>
      </c>
      <c r="F90" s="481"/>
      <c r="G90" s="480"/>
      <c r="H90" s="480"/>
      <c r="I90" s="615"/>
      <c r="J90" s="615"/>
      <c r="K90" s="616"/>
      <c r="L90" s="396"/>
      <c r="M90" s="396"/>
      <c r="N90" s="500"/>
      <c r="O90" s="501"/>
      <c r="P90" s="560"/>
      <c r="Q90" s="502"/>
      <c r="R90" s="501"/>
      <c r="S90" s="560"/>
      <c r="T90" s="502"/>
      <c r="U90" s="503"/>
      <c r="V90" s="504"/>
      <c r="W90" s="505"/>
      <c r="X90" s="506"/>
      <c r="Y90" s="500"/>
      <c r="Z90" s="505"/>
      <c r="AA90" s="503"/>
      <c r="AB90" s="560"/>
      <c r="AC90" s="591"/>
      <c r="AD90" s="596"/>
      <c r="AE90" s="596"/>
      <c r="AF90" s="596"/>
      <c r="AG90" s="596"/>
      <c r="AH90" s="596"/>
      <c r="AI90" s="596"/>
      <c r="AJ90" s="596"/>
      <c r="AK90" s="596"/>
      <c r="AL90" s="596"/>
      <c r="AM90" s="596"/>
      <c r="AN90" s="596"/>
      <c r="AO90" s="596"/>
      <c r="AP90" s="596"/>
      <c r="AQ90" s="596"/>
      <c r="AR90" s="596"/>
      <c r="AS90" s="596"/>
      <c r="AT90" s="596"/>
      <c r="AU90" s="596"/>
      <c r="AV90" s="596"/>
      <c r="AW90" s="596"/>
      <c r="AX90" s="596"/>
      <c r="AY90" s="596"/>
      <c r="AZ90" s="596"/>
      <c r="BA90" s="596"/>
      <c r="BB90" s="596"/>
      <c r="BC90" s="596"/>
      <c r="BD90" s="596"/>
      <c r="BE90" s="596"/>
      <c r="BF90" s="596"/>
      <c r="BG90" s="596"/>
      <c r="BH90" s="596"/>
      <c r="BI90" s="596"/>
      <c r="BJ90" s="596"/>
      <c r="BK90" s="596"/>
      <c r="BL90" s="596"/>
      <c r="BM90" s="596"/>
      <c r="BN90" s="596"/>
      <c r="BO90" s="596"/>
      <c r="BP90" s="596"/>
      <c r="BQ90" s="596"/>
      <c r="BR90" s="596"/>
      <c r="BS90" s="596"/>
      <c r="BT90" s="596"/>
      <c r="BU90" s="596"/>
      <c r="BV90" s="596"/>
      <c r="BW90" s="596"/>
      <c r="BX90" s="596"/>
    </row>
    <row r="91" spans="1:76" s="334" customFormat="1" ht="12.75">
      <c r="A91" s="484"/>
      <c r="B91" s="483"/>
      <c r="C91" s="578"/>
      <c r="D91" s="575"/>
      <c r="E91" s="649">
        <f t="shared" si="6"/>
        <v>0</v>
      </c>
      <c r="F91" s="481"/>
      <c r="G91" s="480"/>
      <c r="H91" s="480"/>
      <c r="I91" s="615"/>
      <c r="J91" s="615"/>
      <c r="K91" s="616"/>
      <c r="L91" s="396"/>
      <c r="M91" s="396"/>
      <c r="N91" s="500"/>
      <c r="O91" s="501"/>
      <c r="P91" s="560"/>
      <c r="Q91" s="502"/>
      <c r="R91" s="501"/>
      <c r="S91" s="560"/>
      <c r="T91" s="502"/>
      <c r="U91" s="503"/>
      <c r="V91" s="504"/>
      <c r="W91" s="505"/>
      <c r="X91" s="506"/>
      <c r="Y91" s="500"/>
      <c r="Z91" s="505"/>
      <c r="AA91" s="503"/>
      <c r="AB91" s="560"/>
      <c r="AC91" s="591"/>
      <c r="AD91" s="596"/>
      <c r="AE91" s="596"/>
      <c r="AF91" s="596"/>
      <c r="AG91" s="596"/>
      <c r="AH91" s="596"/>
      <c r="AI91" s="596"/>
      <c r="AJ91" s="596"/>
      <c r="AK91" s="596"/>
      <c r="AL91" s="596"/>
      <c r="AM91" s="596"/>
      <c r="AN91" s="596"/>
      <c r="AO91" s="596"/>
      <c r="AP91" s="596"/>
      <c r="AQ91" s="596"/>
      <c r="AR91" s="596"/>
      <c r="AS91" s="596"/>
      <c r="AT91" s="596"/>
      <c r="AU91" s="596"/>
      <c r="AV91" s="596"/>
      <c r="AW91" s="596"/>
      <c r="AX91" s="596"/>
      <c r="AY91" s="596"/>
      <c r="AZ91" s="596"/>
      <c r="BA91" s="596"/>
      <c r="BB91" s="596"/>
      <c r="BC91" s="596"/>
      <c r="BD91" s="596"/>
      <c r="BE91" s="596"/>
      <c r="BF91" s="596"/>
      <c r="BG91" s="596"/>
      <c r="BH91" s="596"/>
      <c r="BI91" s="596"/>
      <c r="BJ91" s="596"/>
      <c r="BK91" s="596"/>
      <c r="BL91" s="596"/>
      <c r="BM91" s="596"/>
      <c r="BN91" s="596"/>
      <c r="BO91" s="596"/>
      <c r="BP91" s="596"/>
      <c r="BQ91" s="596"/>
      <c r="BR91" s="596"/>
      <c r="BS91" s="596"/>
      <c r="BT91" s="596"/>
      <c r="BU91" s="596"/>
      <c r="BV91" s="596"/>
      <c r="BW91" s="596"/>
      <c r="BX91" s="596"/>
    </row>
    <row r="92" spans="1:76" s="334" customFormat="1" ht="12.75">
      <c r="A92" s="484"/>
      <c r="B92" s="483"/>
      <c r="C92" s="578"/>
      <c r="D92" s="575"/>
      <c r="E92" s="649">
        <f t="shared" si="6"/>
        <v>0</v>
      </c>
      <c r="F92" s="481"/>
      <c r="G92" s="480"/>
      <c r="H92" s="480"/>
      <c r="I92" s="615"/>
      <c r="J92" s="615"/>
      <c r="K92" s="616"/>
      <c r="L92" s="396"/>
      <c r="M92" s="396"/>
      <c r="N92" s="500"/>
      <c r="O92" s="501"/>
      <c r="P92" s="560"/>
      <c r="Q92" s="502"/>
      <c r="R92" s="501"/>
      <c r="S92" s="560"/>
      <c r="T92" s="502"/>
      <c r="U92" s="503"/>
      <c r="V92" s="504"/>
      <c r="W92" s="505"/>
      <c r="X92" s="506"/>
      <c r="Y92" s="500"/>
      <c r="Z92" s="505"/>
      <c r="AA92" s="503"/>
      <c r="AB92" s="560"/>
      <c r="AC92" s="591"/>
      <c r="AD92" s="596"/>
      <c r="AE92" s="596"/>
      <c r="AF92" s="596"/>
      <c r="AG92" s="596"/>
      <c r="AH92" s="596"/>
      <c r="AI92" s="596"/>
      <c r="AJ92" s="596"/>
      <c r="AK92" s="596"/>
      <c r="AL92" s="596"/>
      <c r="AM92" s="596"/>
      <c r="AN92" s="596"/>
      <c r="AO92" s="596"/>
      <c r="AP92" s="596"/>
      <c r="AQ92" s="596"/>
      <c r="AR92" s="596"/>
      <c r="AS92" s="596"/>
      <c r="AT92" s="596"/>
      <c r="AU92" s="596"/>
      <c r="AV92" s="596"/>
      <c r="AW92" s="596"/>
      <c r="AX92" s="596"/>
      <c r="AY92" s="596"/>
      <c r="AZ92" s="596"/>
      <c r="BA92" s="596"/>
      <c r="BB92" s="596"/>
      <c r="BC92" s="596"/>
      <c r="BD92" s="596"/>
      <c r="BE92" s="596"/>
      <c r="BF92" s="596"/>
      <c r="BG92" s="596"/>
      <c r="BH92" s="596"/>
      <c r="BI92" s="596"/>
      <c r="BJ92" s="596"/>
      <c r="BK92" s="596"/>
      <c r="BL92" s="596"/>
      <c r="BM92" s="596"/>
      <c r="BN92" s="596"/>
      <c r="BO92" s="596"/>
      <c r="BP92" s="596"/>
      <c r="BQ92" s="596"/>
      <c r="BR92" s="596"/>
      <c r="BS92" s="596"/>
      <c r="BT92" s="596"/>
      <c r="BU92" s="596"/>
      <c r="BV92" s="596"/>
      <c r="BW92" s="596"/>
      <c r="BX92" s="596"/>
    </row>
    <row r="93" spans="1:76" s="334" customFormat="1" ht="12.75">
      <c r="A93" s="484"/>
      <c r="B93" s="483"/>
      <c r="C93" s="578"/>
      <c r="D93" s="575"/>
      <c r="E93" s="649">
        <f t="shared" si="6"/>
        <v>0</v>
      </c>
      <c r="F93" s="481"/>
      <c r="G93" s="480"/>
      <c r="H93" s="480"/>
      <c r="I93" s="615"/>
      <c r="J93" s="615"/>
      <c r="K93" s="616"/>
      <c r="L93" s="396"/>
      <c r="M93" s="396"/>
      <c r="N93" s="500"/>
      <c r="O93" s="501"/>
      <c r="P93" s="560"/>
      <c r="Q93" s="502"/>
      <c r="R93" s="501"/>
      <c r="S93" s="560"/>
      <c r="T93" s="502"/>
      <c r="U93" s="503"/>
      <c r="V93" s="504"/>
      <c r="W93" s="505"/>
      <c r="X93" s="506"/>
      <c r="Y93" s="500"/>
      <c r="Z93" s="505"/>
      <c r="AA93" s="503"/>
      <c r="AB93" s="560"/>
      <c r="AC93" s="591"/>
      <c r="AD93" s="596"/>
      <c r="AE93" s="596"/>
      <c r="AF93" s="596"/>
      <c r="AG93" s="596"/>
      <c r="AH93" s="596"/>
      <c r="AI93" s="596"/>
      <c r="AJ93" s="596"/>
      <c r="AK93" s="596"/>
      <c r="AL93" s="596"/>
      <c r="AM93" s="596"/>
      <c r="AN93" s="596"/>
      <c r="AO93" s="596"/>
      <c r="AP93" s="596"/>
      <c r="AQ93" s="596"/>
      <c r="AR93" s="596"/>
      <c r="AS93" s="596"/>
      <c r="AT93" s="596"/>
      <c r="AU93" s="596"/>
      <c r="AV93" s="596"/>
      <c r="AW93" s="596"/>
      <c r="AX93" s="596"/>
      <c r="AY93" s="596"/>
      <c r="AZ93" s="596"/>
      <c r="BA93" s="596"/>
      <c r="BB93" s="596"/>
      <c r="BC93" s="596"/>
      <c r="BD93" s="596"/>
      <c r="BE93" s="596"/>
      <c r="BF93" s="596"/>
      <c r="BG93" s="596"/>
      <c r="BH93" s="596"/>
      <c r="BI93" s="596"/>
      <c r="BJ93" s="596"/>
      <c r="BK93" s="596"/>
      <c r="BL93" s="596"/>
      <c r="BM93" s="596"/>
      <c r="BN93" s="596"/>
      <c r="BO93" s="596"/>
      <c r="BP93" s="596"/>
      <c r="BQ93" s="596"/>
      <c r="BR93" s="596"/>
      <c r="BS93" s="596"/>
      <c r="BT93" s="596"/>
      <c r="BU93" s="596"/>
      <c r="BV93" s="596"/>
      <c r="BW93" s="596"/>
      <c r="BX93" s="596"/>
    </row>
    <row r="94" spans="1:76" s="334" customFormat="1" ht="12.75">
      <c r="A94" s="484"/>
      <c r="B94" s="483"/>
      <c r="C94" s="578"/>
      <c r="D94" s="575"/>
      <c r="E94" s="649">
        <f t="shared" si="6"/>
        <v>0</v>
      </c>
      <c r="F94" s="481"/>
      <c r="G94" s="480"/>
      <c r="H94" s="480"/>
      <c r="I94" s="615"/>
      <c r="J94" s="615"/>
      <c r="K94" s="616"/>
      <c r="L94" s="396"/>
      <c r="M94" s="396"/>
      <c r="N94" s="500"/>
      <c r="O94" s="501"/>
      <c r="P94" s="560"/>
      <c r="Q94" s="502"/>
      <c r="R94" s="501"/>
      <c r="S94" s="560"/>
      <c r="T94" s="502"/>
      <c r="U94" s="503"/>
      <c r="V94" s="504"/>
      <c r="W94" s="505"/>
      <c r="X94" s="506"/>
      <c r="Y94" s="500"/>
      <c r="Z94" s="505"/>
      <c r="AA94" s="503"/>
      <c r="AB94" s="560"/>
      <c r="AC94" s="591"/>
      <c r="AD94" s="596"/>
      <c r="AE94" s="596"/>
      <c r="AF94" s="596"/>
      <c r="AG94" s="596"/>
      <c r="AH94" s="596"/>
      <c r="AI94" s="596"/>
      <c r="AJ94" s="596"/>
      <c r="AK94" s="596"/>
      <c r="AL94" s="596"/>
      <c r="AM94" s="596"/>
      <c r="AN94" s="596"/>
      <c r="AO94" s="596"/>
      <c r="AP94" s="596"/>
      <c r="AQ94" s="596"/>
      <c r="AR94" s="596"/>
      <c r="AS94" s="596"/>
      <c r="AT94" s="596"/>
      <c r="AU94" s="596"/>
      <c r="AV94" s="596"/>
      <c r="AW94" s="596"/>
      <c r="AX94" s="596"/>
      <c r="AY94" s="596"/>
      <c r="AZ94" s="596"/>
      <c r="BA94" s="596"/>
      <c r="BB94" s="596"/>
      <c r="BC94" s="596"/>
      <c r="BD94" s="596"/>
      <c r="BE94" s="596"/>
      <c r="BF94" s="596"/>
      <c r="BG94" s="596"/>
      <c r="BH94" s="596"/>
      <c r="BI94" s="596"/>
      <c r="BJ94" s="596"/>
      <c r="BK94" s="596"/>
      <c r="BL94" s="596"/>
      <c r="BM94" s="596"/>
      <c r="BN94" s="596"/>
      <c r="BO94" s="596"/>
      <c r="BP94" s="596"/>
      <c r="BQ94" s="596"/>
      <c r="BR94" s="596"/>
      <c r="BS94" s="596"/>
      <c r="BT94" s="596"/>
      <c r="BU94" s="596"/>
      <c r="BV94" s="596"/>
      <c r="BW94" s="596"/>
      <c r="BX94" s="596"/>
    </row>
    <row r="95" spans="1:76" s="334" customFormat="1" ht="12.75">
      <c r="A95" s="484"/>
      <c r="B95" s="483"/>
      <c r="C95" s="578"/>
      <c r="D95" s="575"/>
      <c r="E95" s="649">
        <f t="shared" si="6"/>
        <v>0</v>
      </c>
      <c r="F95" s="481"/>
      <c r="G95" s="480"/>
      <c r="H95" s="480"/>
      <c r="I95" s="615"/>
      <c r="J95" s="615"/>
      <c r="K95" s="616"/>
      <c r="L95" s="396"/>
      <c r="M95" s="396"/>
      <c r="N95" s="500"/>
      <c r="O95" s="501"/>
      <c r="P95" s="560"/>
      <c r="Q95" s="502"/>
      <c r="R95" s="501"/>
      <c r="S95" s="560"/>
      <c r="T95" s="502"/>
      <c r="U95" s="503"/>
      <c r="V95" s="504"/>
      <c r="W95" s="505"/>
      <c r="X95" s="506"/>
      <c r="Y95" s="500"/>
      <c r="Z95" s="505"/>
      <c r="AA95" s="503"/>
      <c r="AB95" s="560"/>
      <c r="AC95" s="591"/>
      <c r="AD95" s="596"/>
      <c r="AE95" s="596"/>
      <c r="AF95" s="596"/>
      <c r="AG95" s="596"/>
      <c r="AH95" s="596"/>
      <c r="AI95" s="596"/>
      <c r="AJ95" s="596"/>
      <c r="AK95" s="596"/>
      <c r="AL95" s="596"/>
      <c r="AM95" s="596"/>
      <c r="AN95" s="596"/>
      <c r="AO95" s="596"/>
      <c r="AP95" s="596"/>
      <c r="AQ95" s="596"/>
      <c r="AR95" s="596"/>
      <c r="AS95" s="596"/>
      <c r="AT95" s="596"/>
      <c r="AU95" s="596"/>
      <c r="AV95" s="596"/>
      <c r="AW95" s="596"/>
      <c r="AX95" s="596"/>
      <c r="AY95" s="596"/>
      <c r="AZ95" s="596"/>
      <c r="BA95" s="596"/>
      <c r="BB95" s="596"/>
      <c r="BC95" s="596"/>
      <c r="BD95" s="596"/>
      <c r="BE95" s="596"/>
      <c r="BF95" s="596"/>
      <c r="BG95" s="596"/>
      <c r="BH95" s="596"/>
      <c r="BI95" s="596"/>
      <c r="BJ95" s="596"/>
      <c r="BK95" s="596"/>
      <c r="BL95" s="596"/>
      <c r="BM95" s="596"/>
      <c r="BN95" s="596"/>
      <c r="BO95" s="596"/>
      <c r="BP95" s="596"/>
      <c r="BQ95" s="596"/>
      <c r="BR95" s="596"/>
      <c r="BS95" s="596"/>
      <c r="BT95" s="596"/>
      <c r="BU95" s="596"/>
      <c r="BV95" s="596"/>
      <c r="BW95" s="596"/>
      <c r="BX95" s="596"/>
    </row>
    <row r="96" spans="1:76" s="334" customFormat="1" ht="12.75">
      <c r="A96" s="484"/>
      <c r="B96" s="483"/>
      <c r="C96" s="578"/>
      <c r="D96" s="575"/>
      <c r="E96" s="649">
        <f t="shared" si="6"/>
        <v>0</v>
      </c>
      <c r="F96" s="481"/>
      <c r="G96" s="480"/>
      <c r="H96" s="480"/>
      <c r="I96" s="615"/>
      <c r="J96" s="615"/>
      <c r="K96" s="616"/>
      <c r="L96" s="396"/>
      <c r="M96" s="396"/>
      <c r="N96" s="500"/>
      <c r="O96" s="501"/>
      <c r="P96" s="560"/>
      <c r="Q96" s="502"/>
      <c r="R96" s="501"/>
      <c r="S96" s="560"/>
      <c r="T96" s="502"/>
      <c r="U96" s="503"/>
      <c r="V96" s="504"/>
      <c r="W96" s="505"/>
      <c r="X96" s="506"/>
      <c r="Y96" s="500"/>
      <c r="Z96" s="505"/>
      <c r="AA96" s="503"/>
      <c r="AB96" s="560"/>
      <c r="AC96" s="591"/>
      <c r="AD96" s="596"/>
      <c r="AE96" s="596"/>
      <c r="AF96" s="596"/>
      <c r="AG96" s="596"/>
      <c r="AH96" s="596"/>
      <c r="AI96" s="596"/>
      <c r="AJ96" s="596"/>
      <c r="AK96" s="596"/>
      <c r="AL96" s="596"/>
      <c r="AM96" s="596"/>
      <c r="AN96" s="596"/>
      <c r="AO96" s="596"/>
      <c r="AP96" s="596"/>
      <c r="AQ96" s="596"/>
      <c r="AR96" s="596"/>
      <c r="AS96" s="596"/>
      <c r="AT96" s="596"/>
      <c r="AU96" s="596"/>
      <c r="AV96" s="596"/>
      <c r="AW96" s="596"/>
      <c r="AX96" s="596"/>
      <c r="AY96" s="596"/>
      <c r="AZ96" s="596"/>
      <c r="BA96" s="596"/>
      <c r="BB96" s="596"/>
      <c r="BC96" s="596"/>
      <c r="BD96" s="596"/>
      <c r="BE96" s="596"/>
      <c r="BF96" s="596"/>
      <c r="BG96" s="596"/>
      <c r="BH96" s="596"/>
      <c r="BI96" s="596"/>
      <c r="BJ96" s="596"/>
      <c r="BK96" s="596"/>
      <c r="BL96" s="596"/>
      <c r="BM96" s="596"/>
      <c r="BN96" s="596"/>
      <c r="BO96" s="596"/>
      <c r="BP96" s="596"/>
      <c r="BQ96" s="596"/>
      <c r="BR96" s="596"/>
      <c r="BS96" s="596"/>
      <c r="BT96" s="596"/>
      <c r="BU96" s="596"/>
      <c r="BV96" s="596"/>
      <c r="BW96" s="596"/>
      <c r="BX96" s="596"/>
    </row>
    <row r="97" spans="1:76" s="334" customFormat="1" ht="12.75">
      <c r="A97" s="484"/>
      <c r="B97" s="483"/>
      <c r="C97" s="578"/>
      <c r="D97" s="575"/>
      <c r="E97" s="649">
        <f t="shared" si="6"/>
        <v>0</v>
      </c>
      <c r="F97" s="481"/>
      <c r="G97" s="480"/>
      <c r="H97" s="480"/>
      <c r="I97" s="615"/>
      <c r="J97" s="615"/>
      <c r="K97" s="616"/>
      <c r="L97" s="396"/>
      <c r="M97" s="396"/>
      <c r="N97" s="500"/>
      <c r="O97" s="501"/>
      <c r="P97" s="560"/>
      <c r="Q97" s="502"/>
      <c r="R97" s="501"/>
      <c r="S97" s="560"/>
      <c r="T97" s="502"/>
      <c r="U97" s="503"/>
      <c r="V97" s="504"/>
      <c r="W97" s="505"/>
      <c r="X97" s="506"/>
      <c r="Y97" s="500"/>
      <c r="Z97" s="505"/>
      <c r="AA97" s="503"/>
      <c r="AB97" s="560"/>
      <c r="AC97" s="591"/>
      <c r="AD97" s="596"/>
      <c r="AE97" s="596"/>
      <c r="AF97" s="596"/>
      <c r="AG97" s="596"/>
      <c r="AH97" s="596"/>
      <c r="AI97" s="596"/>
      <c r="AJ97" s="596"/>
      <c r="AK97" s="596"/>
      <c r="AL97" s="596"/>
      <c r="AM97" s="596"/>
      <c r="AN97" s="596"/>
      <c r="AO97" s="596"/>
      <c r="AP97" s="596"/>
      <c r="AQ97" s="596"/>
      <c r="AR97" s="596"/>
      <c r="AS97" s="596"/>
      <c r="AT97" s="596"/>
      <c r="AU97" s="596"/>
      <c r="AV97" s="596"/>
      <c r="AW97" s="596"/>
      <c r="AX97" s="596"/>
      <c r="AY97" s="596"/>
      <c r="AZ97" s="596"/>
      <c r="BA97" s="596"/>
      <c r="BB97" s="596"/>
      <c r="BC97" s="596"/>
      <c r="BD97" s="596"/>
      <c r="BE97" s="596"/>
      <c r="BF97" s="596"/>
      <c r="BG97" s="596"/>
      <c r="BH97" s="596"/>
      <c r="BI97" s="596"/>
      <c r="BJ97" s="596"/>
      <c r="BK97" s="596"/>
      <c r="BL97" s="596"/>
      <c r="BM97" s="596"/>
      <c r="BN97" s="596"/>
      <c r="BO97" s="596"/>
      <c r="BP97" s="596"/>
      <c r="BQ97" s="596"/>
      <c r="BR97" s="596"/>
      <c r="BS97" s="596"/>
      <c r="BT97" s="596"/>
      <c r="BU97" s="596"/>
      <c r="BV97" s="596"/>
      <c r="BW97" s="596"/>
      <c r="BX97" s="596"/>
    </row>
    <row r="98" spans="1:76" s="334" customFormat="1" ht="12.75">
      <c r="A98" s="484"/>
      <c r="B98" s="483"/>
      <c r="C98" s="578"/>
      <c r="D98" s="575"/>
      <c r="E98" s="649">
        <f t="shared" si="6"/>
        <v>0</v>
      </c>
      <c r="F98" s="481"/>
      <c r="G98" s="480"/>
      <c r="H98" s="480"/>
      <c r="I98" s="615"/>
      <c r="J98" s="615"/>
      <c r="K98" s="616"/>
      <c r="L98" s="396"/>
      <c r="M98" s="396"/>
      <c r="N98" s="500"/>
      <c r="O98" s="501"/>
      <c r="P98" s="560"/>
      <c r="Q98" s="502"/>
      <c r="R98" s="501"/>
      <c r="S98" s="560"/>
      <c r="T98" s="502"/>
      <c r="U98" s="503"/>
      <c r="V98" s="504"/>
      <c r="W98" s="505"/>
      <c r="X98" s="506"/>
      <c r="Y98" s="500"/>
      <c r="Z98" s="505"/>
      <c r="AA98" s="503"/>
      <c r="AB98" s="560"/>
      <c r="AC98" s="591"/>
      <c r="AD98" s="596"/>
      <c r="AE98" s="596"/>
      <c r="AF98" s="596"/>
      <c r="AG98" s="596"/>
      <c r="AH98" s="596"/>
      <c r="AI98" s="596"/>
      <c r="AJ98" s="596"/>
      <c r="AK98" s="596"/>
      <c r="AL98" s="596"/>
      <c r="AM98" s="596"/>
      <c r="AN98" s="596"/>
      <c r="AO98" s="596"/>
      <c r="AP98" s="596"/>
      <c r="AQ98" s="596"/>
      <c r="AR98" s="596"/>
      <c r="AS98" s="596"/>
      <c r="AT98" s="596"/>
      <c r="AU98" s="596"/>
      <c r="AV98" s="596"/>
      <c r="AW98" s="596"/>
      <c r="AX98" s="596"/>
      <c r="AY98" s="596"/>
      <c r="AZ98" s="596"/>
      <c r="BA98" s="596"/>
      <c r="BB98" s="596"/>
      <c r="BC98" s="596"/>
      <c r="BD98" s="596"/>
      <c r="BE98" s="596"/>
      <c r="BF98" s="596"/>
      <c r="BG98" s="596"/>
      <c r="BH98" s="596"/>
      <c r="BI98" s="596"/>
      <c r="BJ98" s="596"/>
      <c r="BK98" s="596"/>
      <c r="BL98" s="596"/>
      <c r="BM98" s="596"/>
      <c r="BN98" s="596"/>
      <c r="BO98" s="596"/>
      <c r="BP98" s="596"/>
      <c r="BQ98" s="596"/>
      <c r="BR98" s="596"/>
      <c r="BS98" s="596"/>
      <c r="BT98" s="596"/>
      <c r="BU98" s="596"/>
      <c r="BV98" s="596"/>
      <c r="BW98" s="596"/>
      <c r="BX98" s="596"/>
    </row>
    <row r="99" spans="1:76" s="334" customFormat="1" ht="12.75">
      <c r="A99" s="484"/>
      <c r="B99" s="483"/>
      <c r="C99" s="578"/>
      <c r="D99" s="575"/>
      <c r="E99" s="649">
        <f t="shared" si="6"/>
        <v>0</v>
      </c>
      <c r="F99" s="481"/>
      <c r="G99" s="480"/>
      <c r="H99" s="480"/>
      <c r="I99" s="615"/>
      <c r="J99" s="615"/>
      <c r="K99" s="616"/>
      <c r="L99" s="396"/>
      <c r="M99" s="396"/>
      <c r="N99" s="500"/>
      <c r="O99" s="501"/>
      <c r="P99" s="560"/>
      <c r="Q99" s="502"/>
      <c r="R99" s="501"/>
      <c r="S99" s="560"/>
      <c r="T99" s="502"/>
      <c r="U99" s="503"/>
      <c r="V99" s="504"/>
      <c r="W99" s="505"/>
      <c r="X99" s="506"/>
      <c r="Y99" s="500"/>
      <c r="Z99" s="505"/>
      <c r="AA99" s="503"/>
      <c r="AB99" s="560"/>
      <c r="AC99" s="591"/>
      <c r="AD99" s="596"/>
      <c r="AE99" s="596"/>
      <c r="AF99" s="596"/>
      <c r="AG99" s="596"/>
      <c r="AH99" s="596"/>
      <c r="AI99" s="596"/>
      <c r="AJ99" s="596"/>
      <c r="AK99" s="596"/>
      <c r="AL99" s="596"/>
      <c r="AM99" s="596"/>
      <c r="AN99" s="596"/>
      <c r="AO99" s="596"/>
      <c r="AP99" s="596"/>
      <c r="AQ99" s="596"/>
      <c r="AR99" s="596"/>
      <c r="AS99" s="596"/>
      <c r="AT99" s="596"/>
      <c r="AU99" s="596"/>
      <c r="AV99" s="596"/>
      <c r="AW99" s="596"/>
      <c r="AX99" s="596"/>
      <c r="AY99" s="596"/>
      <c r="AZ99" s="596"/>
      <c r="BA99" s="596"/>
      <c r="BB99" s="596"/>
      <c r="BC99" s="596"/>
      <c r="BD99" s="596"/>
      <c r="BE99" s="596"/>
      <c r="BF99" s="596"/>
      <c r="BG99" s="596"/>
      <c r="BH99" s="596"/>
      <c r="BI99" s="596"/>
      <c r="BJ99" s="596"/>
      <c r="BK99" s="596"/>
      <c r="BL99" s="596"/>
      <c r="BM99" s="596"/>
      <c r="BN99" s="596"/>
      <c r="BO99" s="596"/>
      <c r="BP99" s="596"/>
      <c r="BQ99" s="596"/>
      <c r="BR99" s="596"/>
      <c r="BS99" s="596"/>
      <c r="BT99" s="596"/>
      <c r="BU99" s="596"/>
      <c r="BV99" s="596"/>
      <c r="BW99" s="596"/>
      <c r="BX99" s="596"/>
    </row>
    <row r="100" spans="1:76" s="334" customFormat="1" ht="12.75">
      <c r="A100" s="484"/>
      <c r="B100" s="483"/>
      <c r="C100" s="578"/>
      <c r="D100" s="575"/>
      <c r="E100" s="649">
        <f t="shared" si="6"/>
        <v>0</v>
      </c>
      <c r="F100" s="481"/>
      <c r="G100" s="480"/>
      <c r="H100" s="480"/>
      <c r="I100" s="615"/>
      <c r="J100" s="615"/>
      <c r="K100" s="616"/>
      <c r="L100" s="396"/>
      <c r="M100" s="396"/>
      <c r="N100" s="500"/>
      <c r="O100" s="501"/>
      <c r="P100" s="560"/>
      <c r="Q100" s="502"/>
      <c r="R100" s="501"/>
      <c r="S100" s="560"/>
      <c r="T100" s="502"/>
      <c r="U100" s="503"/>
      <c r="V100" s="504"/>
      <c r="W100" s="505"/>
      <c r="X100" s="506"/>
      <c r="Y100" s="500"/>
      <c r="Z100" s="505"/>
      <c r="AA100" s="503"/>
      <c r="AB100" s="560"/>
      <c r="AC100" s="591"/>
      <c r="AD100" s="596"/>
      <c r="AE100" s="596"/>
      <c r="AF100" s="596"/>
      <c r="AG100" s="596"/>
      <c r="AH100" s="596"/>
      <c r="AI100" s="596"/>
      <c r="AJ100" s="596"/>
      <c r="AK100" s="596"/>
      <c r="AL100" s="596"/>
      <c r="AM100" s="596"/>
      <c r="AN100" s="596"/>
      <c r="AO100" s="596"/>
      <c r="AP100" s="596"/>
      <c r="AQ100" s="596"/>
      <c r="AR100" s="596"/>
      <c r="AS100" s="596"/>
      <c r="AT100" s="596"/>
      <c r="AU100" s="596"/>
      <c r="AV100" s="596"/>
      <c r="AW100" s="596"/>
      <c r="AX100" s="596"/>
      <c r="AY100" s="596"/>
      <c r="AZ100" s="596"/>
      <c r="BA100" s="596"/>
      <c r="BB100" s="596"/>
      <c r="BC100" s="596"/>
      <c r="BD100" s="596"/>
      <c r="BE100" s="596"/>
      <c r="BF100" s="596"/>
      <c r="BG100" s="596"/>
      <c r="BH100" s="596"/>
      <c r="BI100" s="596"/>
      <c r="BJ100" s="596"/>
      <c r="BK100" s="596"/>
      <c r="BL100" s="596"/>
      <c r="BM100" s="596"/>
      <c r="BN100" s="596"/>
      <c r="BO100" s="596"/>
      <c r="BP100" s="596"/>
      <c r="BQ100" s="596"/>
      <c r="BR100" s="596"/>
      <c r="BS100" s="596"/>
      <c r="BT100" s="596"/>
      <c r="BU100" s="596"/>
      <c r="BV100" s="596"/>
      <c r="BW100" s="596"/>
      <c r="BX100" s="596"/>
    </row>
    <row r="101" spans="1:76" s="334" customFormat="1" ht="12.75">
      <c r="A101" s="484"/>
      <c r="B101" s="483"/>
      <c r="C101" s="578"/>
      <c r="D101" s="575"/>
      <c r="E101" s="649">
        <f t="shared" si="6"/>
        <v>0</v>
      </c>
      <c r="F101" s="481"/>
      <c r="G101" s="480"/>
      <c r="H101" s="480"/>
      <c r="I101" s="615"/>
      <c r="J101" s="615"/>
      <c r="K101" s="616"/>
      <c r="L101" s="396"/>
      <c r="M101" s="396"/>
      <c r="N101" s="500"/>
      <c r="O101" s="501"/>
      <c r="P101" s="560"/>
      <c r="Q101" s="502"/>
      <c r="R101" s="501"/>
      <c r="S101" s="560"/>
      <c r="T101" s="502"/>
      <c r="U101" s="503"/>
      <c r="V101" s="504"/>
      <c r="W101" s="505"/>
      <c r="X101" s="506"/>
      <c r="Y101" s="500"/>
      <c r="Z101" s="505"/>
      <c r="AA101" s="503"/>
      <c r="AB101" s="560"/>
      <c r="AC101" s="591"/>
      <c r="AD101" s="596"/>
      <c r="AE101" s="596"/>
      <c r="AF101" s="596"/>
      <c r="AG101" s="596"/>
      <c r="AH101" s="596"/>
      <c r="AI101" s="596"/>
      <c r="AJ101" s="596"/>
      <c r="AK101" s="596"/>
      <c r="AL101" s="596"/>
      <c r="AM101" s="596"/>
      <c r="AN101" s="596"/>
      <c r="AO101" s="596"/>
      <c r="AP101" s="596"/>
      <c r="AQ101" s="596"/>
      <c r="AR101" s="596"/>
      <c r="AS101" s="596"/>
      <c r="AT101" s="596"/>
      <c r="AU101" s="596"/>
      <c r="AV101" s="596"/>
      <c r="AW101" s="596"/>
      <c r="AX101" s="596"/>
      <c r="AY101" s="596"/>
      <c r="AZ101" s="596"/>
      <c r="BA101" s="596"/>
      <c r="BB101" s="596"/>
      <c r="BC101" s="596"/>
      <c r="BD101" s="596"/>
      <c r="BE101" s="596"/>
      <c r="BF101" s="596"/>
      <c r="BG101" s="596"/>
      <c r="BH101" s="596"/>
      <c r="BI101" s="596"/>
      <c r="BJ101" s="596"/>
      <c r="BK101" s="596"/>
      <c r="BL101" s="596"/>
      <c r="BM101" s="596"/>
      <c r="BN101" s="596"/>
      <c r="BO101" s="596"/>
      <c r="BP101" s="596"/>
      <c r="BQ101" s="596"/>
      <c r="BR101" s="596"/>
      <c r="BS101" s="596"/>
      <c r="BT101" s="596"/>
      <c r="BU101" s="596"/>
      <c r="BV101" s="596"/>
      <c r="BW101" s="596"/>
      <c r="BX101" s="596"/>
    </row>
    <row r="102" spans="1:76" s="334" customFormat="1" ht="12.75">
      <c r="A102" s="484"/>
      <c r="B102" s="483"/>
      <c r="C102" s="578"/>
      <c r="D102" s="575"/>
      <c r="E102" s="649">
        <f t="shared" si="6"/>
        <v>0</v>
      </c>
      <c r="F102" s="481"/>
      <c r="G102" s="480"/>
      <c r="H102" s="480"/>
      <c r="I102" s="615"/>
      <c r="J102" s="615"/>
      <c r="K102" s="616"/>
      <c r="L102" s="396"/>
      <c r="M102" s="396"/>
      <c r="N102" s="500"/>
      <c r="O102" s="501"/>
      <c r="P102" s="560"/>
      <c r="Q102" s="502"/>
      <c r="R102" s="501"/>
      <c r="S102" s="560"/>
      <c r="T102" s="502"/>
      <c r="U102" s="503"/>
      <c r="V102" s="504"/>
      <c r="W102" s="505"/>
      <c r="X102" s="506"/>
      <c r="Y102" s="500"/>
      <c r="Z102" s="505"/>
      <c r="AA102" s="503"/>
      <c r="AB102" s="560"/>
      <c r="AC102" s="591"/>
      <c r="AD102" s="596"/>
      <c r="AE102" s="596"/>
      <c r="AF102" s="596"/>
      <c r="AG102" s="596"/>
      <c r="AH102" s="596"/>
      <c r="AI102" s="596"/>
      <c r="AJ102" s="596"/>
      <c r="AK102" s="596"/>
      <c r="AL102" s="596"/>
      <c r="AM102" s="596"/>
      <c r="AN102" s="596"/>
      <c r="AO102" s="596"/>
      <c r="AP102" s="596"/>
      <c r="AQ102" s="596"/>
      <c r="AR102" s="596"/>
      <c r="AS102" s="596"/>
      <c r="AT102" s="596"/>
      <c r="AU102" s="596"/>
      <c r="AV102" s="596"/>
      <c r="AW102" s="596"/>
      <c r="AX102" s="596"/>
      <c r="AY102" s="596"/>
      <c r="AZ102" s="596"/>
      <c r="BA102" s="596"/>
      <c r="BB102" s="596"/>
      <c r="BC102" s="596"/>
      <c r="BD102" s="596"/>
      <c r="BE102" s="596"/>
      <c r="BF102" s="596"/>
      <c r="BG102" s="596"/>
      <c r="BH102" s="596"/>
      <c r="BI102" s="596"/>
      <c r="BJ102" s="596"/>
      <c r="BK102" s="596"/>
      <c r="BL102" s="596"/>
      <c r="BM102" s="596"/>
      <c r="BN102" s="596"/>
      <c r="BO102" s="596"/>
      <c r="BP102" s="596"/>
      <c r="BQ102" s="596"/>
      <c r="BR102" s="596"/>
      <c r="BS102" s="596"/>
      <c r="BT102" s="596"/>
      <c r="BU102" s="596"/>
      <c r="BV102" s="596"/>
      <c r="BW102" s="596"/>
      <c r="BX102" s="596"/>
    </row>
    <row r="103" spans="1:76" s="334" customFormat="1" ht="12.75">
      <c r="A103" s="484"/>
      <c r="B103" s="483"/>
      <c r="C103" s="578"/>
      <c r="D103" s="575"/>
      <c r="E103" s="649">
        <f t="shared" si="6"/>
        <v>0</v>
      </c>
      <c r="F103" s="481"/>
      <c r="G103" s="480"/>
      <c r="H103" s="480"/>
      <c r="I103" s="615"/>
      <c r="J103" s="615"/>
      <c r="K103" s="616"/>
      <c r="L103" s="396"/>
      <c r="M103" s="396"/>
      <c r="N103" s="500"/>
      <c r="O103" s="501"/>
      <c r="P103" s="560"/>
      <c r="Q103" s="502"/>
      <c r="R103" s="501"/>
      <c r="S103" s="560"/>
      <c r="T103" s="502"/>
      <c r="U103" s="503"/>
      <c r="V103" s="504"/>
      <c r="W103" s="505"/>
      <c r="X103" s="506"/>
      <c r="Y103" s="500"/>
      <c r="Z103" s="505"/>
      <c r="AA103" s="503"/>
      <c r="AB103" s="560"/>
      <c r="AC103" s="591"/>
      <c r="AD103" s="596"/>
      <c r="AE103" s="596"/>
      <c r="AF103" s="596"/>
      <c r="AG103" s="596"/>
      <c r="AH103" s="596"/>
      <c r="AI103" s="596"/>
      <c r="AJ103" s="596"/>
      <c r="AK103" s="596"/>
      <c r="AL103" s="596"/>
      <c r="AM103" s="596"/>
      <c r="AN103" s="596"/>
      <c r="AO103" s="596"/>
      <c r="AP103" s="596"/>
      <c r="AQ103" s="596"/>
      <c r="AR103" s="596"/>
      <c r="AS103" s="596"/>
      <c r="AT103" s="596"/>
      <c r="AU103" s="596"/>
      <c r="AV103" s="596"/>
      <c r="AW103" s="596"/>
      <c r="AX103" s="596"/>
      <c r="AY103" s="596"/>
      <c r="AZ103" s="596"/>
      <c r="BA103" s="596"/>
      <c r="BB103" s="596"/>
      <c r="BC103" s="596"/>
      <c r="BD103" s="596"/>
      <c r="BE103" s="596"/>
      <c r="BF103" s="596"/>
      <c r="BG103" s="596"/>
      <c r="BH103" s="596"/>
      <c r="BI103" s="596"/>
      <c r="BJ103" s="596"/>
      <c r="BK103" s="596"/>
      <c r="BL103" s="596"/>
      <c r="BM103" s="596"/>
      <c r="BN103" s="596"/>
      <c r="BO103" s="596"/>
      <c r="BP103" s="596"/>
      <c r="BQ103" s="596"/>
      <c r="BR103" s="596"/>
      <c r="BS103" s="596"/>
      <c r="BT103" s="596"/>
      <c r="BU103" s="596"/>
      <c r="BV103" s="596"/>
      <c r="BW103" s="596"/>
      <c r="BX103" s="596"/>
    </row>
    <row r="104" spans="1:76" s="334" customFormat="1" ht="12.75">
      <c r="A104" s="484"/>
      <c r="B104" s="483"/>
      <c r="C104" s="578"/>
      <c r="D104" s="575"/>
      <c r="E104" s="649">
        <f t="shared" si="6"/>
        <v>0</v>
      </c>
      <c r="F104" s="481"/>
      <c r="G104" s="480"/>
      <c r="H104" s="480"/>
      <c r="I104" s="615"/>
      <c r="J104" s="615"/>
      <c r="K104" s="616"/>
      <c r="L104" s="396"/>
      <c r="M104" s="396"/>
      <c r="N104" s="500"/>
      <c r="O104" s="501"/>
      <c r="P104" s="560"/>
      <c r="Q104" s="502"/>
      <c r="R104" s="501"/>
      <c r="S104" s="560"/>
      <c r="T104" s="502"/>
      <c r="U104" s="503"/>
      <c r="V104" s="504"/>
      <c r="W104" s="505"/>
      <c r="X104" s="506"/>
      <c r="Y104" s="500"/>
      <c r="Z104" s="505"/>
      <c r="AA104" s="503"/>
      <c r="AB104" s="560"/>
      <c r="AC104" s="591"/>
      <c r="AD104" s="596"/>
      <c r="AE104" s="596"/>
      <c r="AF104" s="596"/>
      <c r="AG104" s="596"/>
      <c r="AH104" s="596"/>
      <c r="AI104" s="596"/>
      <c r="AJ104" s="596"/>
      <c r="AK104" s="596"/>
      <c r="AL104" s="596"/>
      <c r="AM104" s="596"/>
      <c r="AN104" s="596"/>
      <c r="AO104" s="596"/>
      <c r="AP104" s="596"/>
      <c r="AQ104" s="596"/>
      <c r="AR104" s="596"/>
      <c r="AS104" s="596"/>
      <c r="AT104" s="596"/>
      <c r="AU104" s="596"/>
      <c r="AV104" s="596"/>
      <c r="AW104" s="596"/>
      <c r="AX104" s="596"/>
      <c r="AY104" s="596"/>
      <c r="AZ104" s="596"/>
      <c r="BA104" s="596"/>
      <c r="BB104" s="596"/>
      <c r="BC104" s="596"/>
      <c r="BD104" s="596"/>
      <c r="BE104" s="596"/>
      <c r="BF104" s="596"/>
      <c r="BG104" s="596"/>
      <c r="BH104" s="596"/>
      <c r="BI104" s="596"/>
      <c r="BJ104" s="596"/>
      <c r="BK104" s="596"/>
      <c r="BL104" s="596"/>
      <c r="BM104" s="596"/>
      <c r="BN104" s="596"/>
      <c r="BO104" s="596"/>
      <c r="BP104" s="596"/>
      <c r="BQ104" s="596"/>
      <c r="BR104" s="596"/>
      <c r="BS104" s="596"/>
      <c r="BT104" s="596"/>
      <c r="BU104" s="596"/>
      <c r="BV104" s="596"/>
      <c r="BW104" s="596"/>
      <c r="BX104" s="596"/>
    </row>
    <row r="105" spans="1:76" s="334" customFormat="1" ht="12.75">
      <c r="A105" s="484"/>
      <c r="B105" s="483"/>
      <c r="C105" s="578"/>
      <c r="D105" s="575"/>
      <c r="E105" s="649">
        <f t="shared" si="6"/>
        <v>0</v>
      </c>
      <c r="F105" s="481"/>
      <c r="G105" s="480"/>
      <c r="H105" s="480"/>
      <c r="I105" s="615"/>
      <c r="J105" s="615"/>
      <c r="K105" s="616"/>
      <c r="L105" s="396"/>
      <c r="M105" s="396"/>
      <c r="N105" s="500"/>
      <c r="O105" s="501"/>
      <c r="P105" s="560"/>
      <c r="Q105" s="502"/>
      <c r="R105" s="501"/>
      <c r="S105" s="560"/>
      <c r="T105" s="502"/>
      <c r="U105" s="503"/>
      <c r="V105" s="504"/>
      <c r="W105" s="505"/>
      <c r="X105" s="506"/>
      <c r="Y105" s="500"/>
      <c r="Z105" s="505"/>
      <c r="AA105" s="503"/>
      <c r="AB105" s="560"/>
      <c r="AC105" s="591"/>
      <c r="AD105" s="596"/>
      <c r="AE105" s="596"/>
      <c r="AF105" s="596"/>
      <c r="AG105" s="596"/>
      <c r="AH105" s="596"/>
      <c r="AI105" s="596"/>
      <c r="AJ105" s="596"/>
      <c r="AK105" s="596"/>
      <c r="AL105" s="596"/>
      <c r="AM105" s="596"/>
      <c r="AN105" s="596"/>
      <c r="AO105" s="596"/>
      <c r="AP105" s="596"/>
      <c r="AQ105" s="596"/>
      <c r="AR105" s="596"/>
      <c r="AS105" s="596"/>
      <c r="AT105" s="596"/>
      <c r="AU105" s="596"/>
      <c r="AV105" s="596"/>
      <c r="AW105" s="596"/>
      <c r="AX105" s="596"/>
      <c r="AY105" s="596"/>
      <c r="AZ105" s="596"/>
      <c r="BA105" s="596"/>
      <c r="BB105" s="596"/>
      <c r="BC105" s="596"/>
      <c r="BD105" s="596"/>
      <c r="BE105" s="596"/>
      <c r="BF105" s="596"/>
      <c r="BG105" s="596"/>
      <c r="BH105" s="596"/>
      <c r="BI105" s="596"/>
      <c r="BJ105" s="596"/>
      <c r="BK105" s="596"/>
      <c r="BL105" s="596"/>
      <c r="BM105" s="596"/>
      <c r="BN105" s="596"/>
      <c r="BO105" s="596"/>
      <c r="BP105" s="596"/>
      <c r="BQ105" s="596"/>
      <c r="BR105" s="596"/>
      <c r="BS105" s="596"/>
      <c r="BT105" s="596"/>
      <c r="BU105" s="596"/>
      <c r="BV105" s="596"/>
      <c r="BW105" s="596"/>
      <c r="BX105" s="596"/>
    </row>
    <row r="106" spans="1:76" s="334" customFormat="1" ht="13.5" thickBot="1">
      <c r="A106" s="519"/>
      <c r="B106" s="520"/>
      <c r="C106" s="583"/>
      <c r="D106" s="576"/>
      <c r="E106" s="649">
        <f t="shared" si="6"/>
        <v>0</v>
      </c>
      <c r="F106" s="522"/>
      <c r="G106" s="523"/>
      <c r="H106" s="523"/>
      <c r="I106" s="658"/>
      <c r="J106" s="658"/>
      <c r="K106" s="659"/>
      <c r="L106" s="396"/>
      <c r="M106" s="396"/>
      <c r="N106" s="500"/>
      <c r="O106" s="501"/>
      <c r="P106" s="560"/>
      <c r="Q106" s="502"/>
      <c r="R106" s="501"/>
      <c r="S106" s="560"/>
      <c r="T106" s="502"/>
      <c r="U106" s="503"/>
      <c r="V106" s="504"/>
      <c r="W106" s="505"/>
      <c r="X106" s="506"/>
      <c r="Y106" s="500"/>
      <c r="Z106" s="505"/>
      <c r="AA106" s="503"/>
      <c r="AB106" s="560"/>
      <c r="AC106" s="591"/>
      <c r="AD106" s="596"/>
      <c r="AE106" s="596"/>
      <c r="AF106" s="596"/>
      <c r="AG106" s="596"/>
      <c r="AH106" s="596"/>
      <c r="AI106" s="596"/>
      <c r="AJ106" s="596"/>
      <c r="AK106" s="596"/>
      <c r="AL106" s="596"/>
      <c r="AM106" s="596"/>
      <c r="AN106" s="596"/>
      <c r="AO106" s="596"/>
      <c r="AP106" s="596"/>
      <c r="AQ106" s="596"/>
      <c r="AR106" s="596"/>
      <c r="AS106" s="596"/>
      <c r="AT106" s="596"/>
      <c r="AU106" s="596"/>
      <c r="AV106" s="596"/>
      <c r="AW106" s="596"/>
      <c r="AX106" s="596"/>
      <c r="AY106" s="596"/>
      <c r="AZ106" s="596"/>
      <c r="BA106" s="596"/>
      <c r="BB106" s="596"/>
      <c r="BC106" s="596"/>
      <c r="BD106" s="596"/>
      <c r="BE106" s="596"/>
      <c r="BF106" s="596"/>
      <c r="BG106" s="596"/>
      <c r="BH106" s="596"/>
      <c r="BI106" s="596"/>
      <c r="BJ106" s="596"/>
      <c r="BK106" s="596"/>
      <c r="BL106" s="596"/>
      <c r="BM106" s="596"/>
      <c r="BN106" s="596"/>
      <c r="BO106" s="596"/>
      <c r="BP106" s="596"/>
      <c r="BQ106" s="596"/>
      <c r="BR106" s="596"/>
      <c r="BS106" s="596"/>
      <c r="BT106" s="596"/>
      <c r="BU106" s="596"/>
      <c r="BV106" s="596"/>
      <c r="BW106" s="596"/>
      <c r="BX106" s="596"/>
    </row>
    <row r="107" spans="1:76" s="334" customFormat="1" ht="13.5" thickBot="1">
      <c r="A107" s="359" t="s">
        <v>24</v>
      </c>
      <c r="B107" s="393" t="s">
        <v>84</v>
      </c>
      <c r="C107" s="584"/>
      <c r="D107" s="353" t="s">
        <v>9</v>
      </c>
      <c r="E107" s="649">
        <f t="shared" si="6"/>
        <v>4.671</v>
      </c>
      <c r="F107" s="349"/>
      <c r="G107" s="352"/>
      <c r="H107" s="351"/>
      <c r="I107" s="602">
        <f aca="true" t="shared" si="7" ref="I107:I145">(K107+J107)</f>
        <v>4.671</v>
      </c>
      <c r="J107" s="660"/>
      <c r="K107" s="617">
        <v>4.671</v>
      </c>
      <c r="L107" s="424"/>
      <c r="M107" s="423"/>
      <c r="N107" s="400"/>
      <c r="O107" s="422"/>
      <c r="P107" s="422"/>
      <c r="Q107" s="351"/>
      <c r="R107" s="422"/>
      <c r="S107" s="422"/>
      <c r="T107" s="351"/>
      <c r="U107" s="419"/>
      <c r="V107" s="421"/>
      <c r="W107" s="418"/>
      <c r="X107" s="420"/>
      <c r="Y107" s="352"/>
      <c r="Z107" s="418"/>
      <c r="AA107" s="419"/>
      <c r="AB107" s="563"/>
      <c r="AC107" s="592"/>
      <c r="AD107" s="596"/>
      <c r="AE107" s="596"/>
      <c r="AF107" s="596"/>
      <c r="AG107" s="596"/>
      <c r="AH107" s="596"/>
      <c r="AI107" s="596"/>
      <c r="AJ107" s="596"/>
      <c r="AK107" s="596"/>
      <c r="AL107" s="596"/>
      <c r="AM107" s="596"/>
      <c r="AN107" s="596"/>
      <c r="AO107" s="596"/>
      <c r="AP107" s="596"/>
      <c r="AQ107" s="596"/>
      <c r="AR107" s="596"/>
      <c r="AS107" s="596"/>
      <c r="AT107" s="596"/>
      <c r="AU107" s="596"/>
      <c r="AV107" s="596"/>
      <c r="AW107" s="596"/>
      <c r="AX107" s="596"/>
      <c r="AY107" s="596"/>
      <c r="AZ107" s="596"/>
      <c r="BA107" s="596"/>
      <c r="BB107" s="596"/>
      <c r="BC107" s="596"/>
      <c r="BD107" s="596"/>
      <c r="BE107" s="596"/>
      <c r="BF107" s="596"/>
      <c r="BG107" s="596"/>
      <c r="BH107" s="596"/>
      <c r="BI107" s="596"/>
      <c r="BJ107" s="596"/>
      <c r="BK107" s="596"/>
      <c r="BL107" s="596"/>
      <c r="BM107" s="596"/>
      <c r="BN107" s="596"/>
      <c r="BO107" s="596"/>
      <c r="BP107" s="596"/>
      <c r="BQ107" s="596"/>
      <c r="BR107" s="596"/>
      <c r="BS107" s="596"/>
      <c r="BT107" s="596"/>
      <c r="BU107" s="596"/>
      <c r="BV107" s="596"/>
      <c r="BW107" s="596"/>
      <c r="BX107" s="596"/>
    </row>
    <row r="108" spans="1:76" s="334" customFormat="1" ht="13.5" thickBot="1">
      <c r="A108" s="357"/>
      <c r="B108" s="392" t="s">
        <v>71</v>
      </c>
      <c r="C108" s="585"/>
      <c r="D108" s="346" t="s">
        <v>57</v>
      </c>
      <c r="E108" s="649">
        <f t="shared" si="6"/>
        <v>44</v>
      </c>
      <c r="F108" s="342"/>
      <c r="G108" s="345"/>
      <c r="H108" s="344"/>
      <c r="I108" s="604">
        <f t="shared" si="7"/>
        <v>44</v>
      </c>
      <c r="J108" s="618"/>
      <c r="K108" s="617">
        <v>44</v>
      </c>
      <c r="L108" s="417"/>
      <c r="M108" s="416"/>
      <c r="N108" s="399"/>
      <c r="O108" s="402"/>
      <c r="P108" s="402"/>
      <c r="Q108" s="344"/>
      <c r="R108" s="402"/>
      <c r="S108" s="402"/>
      <c r="T108" s="344"/>
      <c r="U108" s="413"/>
      <c r="V108" s="415"/>
      <c r="W108" s="412"/>
      <c r="X108" s="414"/>
      <c r="Y108" s="345"/>
      <c r="Z108" s="412"/>
      <c r="AA108" s="413"/>
      <c r="AB108" s="564"/>
      <c r="AC108" s="593"/>
      <c r="AD108" s="596"/>
      <c r="AE108" s="596"/>
      <c r="AF108" s="596"/>
      <c r="AG108" s="596"/>
      <c r="AH108" s="596"/>
      <c r="AI108" s="596"/>
      <c r="AJ108" s="596"/>
      <c r="AK108" s="596"/>
      <c r="AL108" s="596"/>
      <c r="AM108" s="596"/>
      <c r="AN108" s="596"/>
      <c r="AO108" s="596"/>
      <c r="AP108" s="596"/>
      <c r="AQ108" s="596"/>
      <c r="AR108" s="596"/>
      <c r="AS108" s="596"/>
      <c r="AT108" s="596"/>
      <c r="AU108" s="596"/>
      <c r="AV108" s="596"/>
      <c r="AW108" s="596"/>
      <c r="AX108" s="596"/>
      <c r="AY108" s="596"/>
      <c r="AZ108" s="596"/>
      <c r="BA108" s="596"/>
      <c r="BB108" s="596"/>
      <c r="BC108" s="596"/>
      <c r="BD108" s="596"/>
      <c r="BE108" s="596"/>
      <c r="BF108" s="596"/>
      <c r="BG108" s="596"/>
      <c r="BH108" s="596"/>
      <c r="BI108" s="596"/>
      <c r="BJ108" s="596"/>
      <c r="BK108" s="596"/>
      <c r="BL108" s="596"/>
      <c r="BM108" s="596"/>
      <c r="BN108" s="596"/>
      <c r="BO108" s="596"/>
      <c r="BP108" s="596"/>
      <c r="BQ108" s="596"/>
      <c r="BR108" s="596"/>
      <c r="BS108" s="596"/>
      <c r="BT108" s="596"/>
      <c r="BU108" s="596"/>
      <c r="BV108" s="596"/>
      <c r="BW108" s="596"/>
      <c r="BX108" s="596"/>
    </row>
    <row r="109" spans="1:76" s="334" customFormat="1" ht="13.5" thickBot="1">
      <c r="A109" s="356"/>
      <c r="B109" s="390"/>
      <c r="C109" s="586"/>
      <c r="D109" s="332" t="s">
        <v>11</v>
      </c>
      <c r="E109" s="649">
        <f t="shared" si="6"/>
        <v>3857.065</v>
      </c>
      <c r="F109" s="336"/>
      <c r="G109" s="339"/>
      <c r="H109" s="338"/>
      <c r="I109" s="606">
        <f t="shared" si="7"/>
        <v>3857.065</v>
      </c>
      <c r="J109" s="661"/>
      <c r="K109" s="662">
        <v>3857.065</v>
      </c>
      <c r="L109" s="411"/>
      <c r="M109" s="410"/>
      <c r="N109" s="398"/>
      <c r="O109" s="409"/>
      <c r="P109" s="409"/>
      <c r="Q109" s="338"/>
      <c r="R109" s="409"/>
      <c r="S109" s="409"/>
      <c r="T109" s="338"/>
      <c r="U109" s="406"/>
      <c r="V109" s="408"/>
      <c r="W109" s="405"/>
      <c r="X109" s="407"/>
      <c r="Y109" s="339"/>
      <c r="Z109" s="405"/>
      <c r="AA109" s="406"/>
      <c r="AB109" s="565"/>
      <c r="AC109" s="594"/>
      <c r="AD109" s="596"/>
      <c r="AE109" s="596"/>
      <c r="AF109" s="596"/>
      <c r="AG109" s="596"/>
      <c r="AH109" s="596"/>
      <c r="AI109" s="596"/>
      <c r="AJ109" s="596"/>
      <c r="AK109" s="596"/>
      <c r="AL109" s="596"/>
      <c r="AM109" s="596"/>
      <c r="AN109" s="596"/>
      <c r="AO109" s="596"/>
      <c r="AP109" s="596"/>
      <c r="AQ109" s="596"/>
      <c r="AR109" s="596"/>
      <c r="AS109" s="596"/>
      <c r="AT109" s="596"/>
      <c r="AU109" s="596"/>
      <c r="AV109" s="596"/>
      <c r="AW109" s="596"/>
      <c r="AX109" s="596"/>
      <c r="AY109" s="596"/>
      <c r="AZ109" s="596"/>
      <c r="BA109" s="596"/>
      <c r="BB109" s="596"/>
      <c r="BC109" s="596"/>
      <c r="BD109" s="596"/>
      <c r="BE109" s="596"/>
      <c r="BF109" s="596"/>
      <c r="BG109" s="596"/>
      <c r="BH109" s="596"/>
      <c r="BI109" s="596"/>
      <c r="BJ109" s="596"/>
      <c r="BK109" s="596"/>
      <c r="BL109" s="596"/>
      <c r="BM109" s="596"/>
      <c r="BN109" s="596"/>
      <c r="BO109" s="596"/>
      <c r="BP109" s="596"/>
      <c r="BQ109" s="596"/>
      <c r="BR109" s="596"/>
      <c r="BS109" s="596"/>
      <c r="BT109" s="596"/>
      <c r="BU109" s="596"/>
      <c r="BV109" s="596"/>
      <c r="BW109" s="596"/>
      <c r="BX109" s="596"/>
    </row>
    <row r="110" spans="1:76" s="334" customFormat="1" ht="12.75">
      <c r="A110" s="359" t="s">
        <v>295</v>
      </c>
      <c r="B110" s="393" t="s">
        <v>225</v>
      </c>
      <c r="C110" s="584"/>
      <c r="D110" s="353" t="s">
        <v>9</v>
      </c>
      <c r="E110" s="649">
        <f t="shared" si="6"/>
        <v>0.101</v>
      </c>
      <c r="F110" s="349"/>
      <c r="G110" s="351"/>
      <c r="H110" s="352"/>
      <c r="I110" s="602">
        <f t="shared" si="7"/>
        <v>0.101</v>
      </c>
      <c r="J110" s="663"/>
      <c r="K110" s="664">
        <v>0.101</v>
      </c>
      <c r="L110" s="349"/>
      <c r="M110" s="349"/>
      <c r="N110" s="400"/>
      <c r="O110" s="349"/>
      <c r="P110" s="349"/>
      <c r="Q110" s="351"/>
      <c r="R110" s="349"/>
      <c r="S110" s="349"/>
      <c r="T110" s="351"/>
      <c r="U110" s="349"/>
      <c r="V110" s="350"/>
      <c r="W110" s="348"/>
      <c r="X110" s="351"/>
      <c r="Y110" s="348"/>
      <c r="Z110" s="348"/>
      <c r="AA110" s="349"/>
      <c r="AB110" s="350"/>
      <c r="AC110" s="352"/>
      <c r="AD110" s="596"/>
      <c r="AE110" s="596"/>
      <c r="AF110" s="596"/>
      <c r="AG110" s="596"/>
      <c r="AH110" s="596"/>
      <c r="AI110" s="596"/>
      <c r="AJ110" s="596"/>
      <c r="AK110" s="596"/>
      <c r="AL110" s="596"/>
      <c r="AM110" s="596"/>
      <c r="AN110" s="596"/>
      <c r="AO110" s="596"/>
      <c r="AP110" s="596"/>
      <c r="AQ110" s="596"/>
      <c r="AR110" s="596"/>
      <c r="AS110" s="596"/>
      <c r="AT110" s="596"/>
      <c r="AU110" s="596"/>
      <c r="AV110" s="596"/>
      <c r="AW110" s="596"/>
      <c r="AX110" s="596"/>
      <c r="AY110" s="596"/>
      <c r="AZ110" s="596"/>
      <c r="BA110" s="596"/>
      <c r="BB110" s="596"/>
      <c r="BC110" s="596"/>
      <c r="BD110" s="596"/>
      <c r="BE110" s="596"/>
      <c r="BF110" s="596"/>
      <c r="BG110" s="596"/>
      <c r="BH110" s="596"/>
      <c r="BI110" s="596"/>
      <c r="BJ110" s="596"/>
      <c r="BK110" s="596"/>
      <c r="BL110" s="596"/>
      <c r="BM110" s="596"/>
      <c r="BN110" s="596"/>
      <c r="BO110" s="596"/>
      <c r="BP110" s="596"/>
      <c r="BQ110" s="596"/>
      <c r="BR110" s="596"/>
      <c r="BS110" s="596"/>
      <c r="BT110" s="596"/>
      <c r="BU110" s="596"/>
      <c r="BV110" s="596"/>
      <c r="BW110" s="596"/>
      <c r="BX110" s="596"/>
    </row>
    <row r="111" spans="1:76" s="334" customFormat="1" ht="12.75">
      <c r="A111" s="357"/>
      <c r="B111" s="392"/>
      <c r="C111" s="585"/>
      <c r="D111" s="346" t="s">
        <v>57</v>
      </c>
      <c r="E111" s="649">
        <f t="shared" si="6"/>
        <v>2</v>
      </c>
      <c r="F111" s="342"/>
      <c r="G111" s="344"/>
      <c r="H111" s="345"/>
      <c r="I111" s="604">
        <f t="shared" si="7"/>
        <v>2</v>
      </c>
      <c r="J111" s="665"/>
      <c r="K111" s="619">
        <v>2</v>
      </c>
      <c r="L111" s="342"/>
      <c r="M111" s="342"/>
      <c r="N111" s="399"/>
      <c r="O111" s="342"/>
      <c r="P111" s="342"/>
      <c r="Q111" s="344"/>
      <c r="R111" s="342"/>
      <c r="S111" s="342"/>
      <c r="T111" s="344"/>
      <c r="U111" s="342"/>
      <c r="V111" s="343"/>
      <c r="W111" s="341"/>
      <c r="X111" s="344"/>
      <c r="Y111" s="341"/>
      <c r="Z111" s="341"/>
      <c r="AA111" s="342"/>
      <c r="AB111" s="343"/>
      <c r="AC111" s="345"/>
      <c r="AD111" s="596"/>
      <c r="AE111" s="596"/>
      <c r="AF111" s="596"/>
      <c r="AG111" s="596"/>
      <c r="AH111" s="596"/>
      <c r="AI111" s="596"/>
      <c r="AJ111" s="596"/>
      <c r="AK111" s="596"/>
      <c r="AL111" s="596"/>
      <c r="AM111" s="596"/>
      <c r="AN111" s="596"/>
      <c r="AO111" s="596"/>
      <c r="AP111" s="596"/>
      <c r="AQ111" s="596"/>
      <c r="AR111" s="596"/>
      <c r="AS111" s="596"/>
      <c r="AT111" s="596"/>
      <c r="AU111" s="596"/>
      <c r="AV111" s="596"/>
      <c r="AW111" s="596"/>
      <c r="AX111" s="596"/>
      <c r="AY111" s="596"/>
      <c r="AZ111" s="596"/>
      <c r="BA111" s="596"/>
      <c r="BB111" s="596"/>
      <c r="BC111" s="596"/>
      <c r="BD111" s="596"/>
      <c r="BE111" s="596"/>
      <c r="BF111" s="596"/>
      <c r="BG111" s="596"/>
      <c r="BH111" s="596"/>
      <c r="BI111" s="596"/>
      <c r="BJ111" s="596"/>
      <c r="BK111" s="596"/>
      <c r="BL111" s="596"/>
      <c r="BM111" s="596"/>
      <c r="BN111" s="596"/>
      <c r="BO111" s="596"/>
      <c r="BP111" s="596"/>
      <c r="BQ111" s="596"/>
      <c r="BR111" s="596"/>
      <c r="BS111" s="596"/>
      <c r="BT111" s="596"/>
      <c r="BU111" s="596"/>
      <c r="BV111" s="596"/>
      <c r="BW111" s="596"/>
      <c r="BX111" s="596"/>
    </row>
    <row r="112" spans="1:76" s="334" customFormat="1" ht="13.5" thickBot="1">
      <c r="A112" s="356"/>
      <c r="B112" s="390"/>
      <c r="C112" s="586"/>
      <c r="D112" s="332" t="s">
        <v>11</v>
      </c>
      <c r="E112" s="649">
        <f t="shared" si="6"/>
        <v>81.325</v>
      </c>
      <c r="F112" s="336"/>
      <c r="G112" s="338"/>
      <c r="H112" s="339"/>
      <c r="I112" s="606">
        <f t="shared" si="7"/>
        <v>81.325</v>
      </c>
      <c r="J112" s="666"/>
      <c r="K112" s="620">
        <v>81.325</v>
      </c>
      <c r="L112" s="336"/>
      <c r="M112" s="336"/>
      <c r="N112" s="398"/>
      <c r="O112" s="336"/>
      <c r="P112" s="336"/>
      <c r="Q112" s="338"/>
      <c r="R112" s="336"/>
      <c r="S112" s="336"/>
      <c r="T112" s="338"/>
      <c r="U112" s="336"/>
      <c r="V112" s="337"/>
      <c r="W112" s="335"/>
      <c r="X112" s="338"/>
      <c r="Y112" s="335"/>
      <c r="Z112" s="335"/>
      <c r="AA112" s="336"/>
      <c r="AB112" s="337"/>
      <c r="AC112" s="339"/>
      <c r="AD112" s="596"/>
      <c r="AE112" s="596"/>
      <c r="AF112" s="596"/>
      <c r="AG112" s="596"/>
      <c r="AH112" s="596"/>
      <c r="AI112" s="596"/>
      <c r="AJ112" s="596"/>
      <c r="AK112" s="596"/>
      <c r="AL112" s="596"/>
      <c r="AM112" s="596"/>
      <c r="AN112" s="596"/>
      <c r="AO112" s="596"/>
      <c r="AP112" s="596"/>
      <c r="AQ112" s="596"/>
      <c r="AR112" s="596"/>
      <c r="AS112" s="596"/>
      <c r="AT112" s="596"/>
      <c r="AU112" s="596"/>
      <c r="AV112" s="596"/>
      <c r="AW112" s="596"/>
      <c r="AX112" s="596"/>
      <c r="AY112" s="596"/>
      <c r="AZ112" s="596"/>
      <c r="BA112" s="596"/>
      <c r="BB112" s="596"/>
      <c r="BC112" s="596"/>
      <c r="BD112" s="596"/>
      <c r="BE112" s="596"/>
      <c r="BF112" s="596"/>
      <c r="BG112" s="596"/>
      <c r="BH112" s="596"/>
      <c r="BI112" s="596"/>
      <c r="BJ112" s="596"/>
      <c r="BK112" s="596"/>
      <c r="BL112" s="596"/>
      <c r="BM112" s="596"/>
      <c r="BN112" s="596"/>
      <c r="BO112" s="596"/>
      <c r="BP112" s="596"/>
      <c r="BQ112" s="596"/>
      <c r="BR112" s="596"/>
      <c r="BS112" s="596"/>
      <c r="BT112" s="596"/>
      <c r="BU112" s="596"/>
      <c r="BV112" s="596"/>
      <c r="BW112" s="596"/>
      <c r="BX112" s="596"/>
    </row>
    <row r="113" spans="1:76" s="334" customFormat="1" ht="12.75">
      <c r="A113" s="372" t="s">
        <v>296</v>
      </c>
      <c r="B113" s="396" t="s">
        <v>223</v>
      </c>
      <c r="C113" s="587"/>
      <c r="D113" s="370" t="s">
        <v>9</v>
      </c>
      <c r="E113" s="649">
        <f t="shared" si="6"/>
        <v>0.111</v>
      </c>
      <c r="F113" s="367"/>
      <c r="G113" s="358"/>
      <c r="H113" s="369"/>
      <c r="I113" s="602">
        <f t="shared" si="7"/>
        <v>0.111</v>
      </c>
      <c r="J113" s="667"/>
      <c r="K113" s="664">
        <v>0.111</v>
      </c>
      <c r="L113" s="367"/>
      <c r="M113" s="367"/>
      <c r="N113" s="403"/>
      <c r="O113" s="367"/>
      <c r="P113" s="367"/>
      <c r="Q113" s="358"/>
      <c r="R113" s="367"/>
      <c r="S113" s="367"/>
      <c r="T113" s="358"/>
      <c r="U113" s="367"/>
      <c r="V113" s="368"/>
      <c r="W113" s="366"/>
      <c r="X113" s="358"/>
      <c r="Y113" s="366"/>
      <c r="Z113" s="366"/>
      <c r="AA113" s="367"/>
      <c r="AB113" s="368"/>
      <c r="AC113" s="369"/>
      <c r="AD113" s="596"/>
      <c r="AE113" s="596"/>
      <c r="AF113" s="596"/>
      <c r="AG113" s="596"/>
      <c r="AH113" s="596"/>
      <c r="AI113" s="596"/>
      <c r="AJ113" s="596"/>
      <c r="AK113" s="596"/>
      <c r="AL113" s="596"/>
      <c r="AM113" s="596"/>
      <c r="AN113" s="596"/>
      <c r="AO113" s="596"/>
      <c r="AP113" s="596"/>
      <c r="AQ113" s="596"/>
      <c r="AR113" s="596"/>
      <c r="AS113" s="596"/>
      <c r="AT113" s="596"/>
      <c r="AU113" s="596"/>
      <c r="AV113" s="596"/>
      <c r="AW113" s="596"/>
      <c r="AX113" s="596"/>
      <c r="AY113" s="596"/>
      <c r="AZ113" s="596"/>
      <c r="BA113" s="596"/>
      <c r="BB113" s="596"/>
      <c r="BC113" s="596"/>
      <c r="BD113" s="596"/>
      <c r="BE113" s="596"/>
      <c r="BF113" s="596"/>
      <c r="BG113" s="596"/>
      <c r="BH113" s="596"/>
      <c r="BI113" s="596"/>
      <c r="BJ113" s="596"/>
      <c r="BK113" s="596"/>
      <c r="BL113" s="596"/>
      <c r="BM113" s="596"/>
      <c r="BN113" s="596"/>
      <c r="BO113" s="596"/>
      <c r="BP113" s="596"/>
      <c r="BQ113" s="596"/>
      <c r="BR113" s="596"/>
      <c r="BS113" s="596"/>
      <c r="BT113" s="596"/>
      <c r="BU113" s="596"/>
      <c r="BV113" s="596"/>
      <c r="BW113" s="596"/>
      <c r="BX113" s="596"/>
    </row>
    <row r="114" spans="1:76" s="334" customFormat="1" ht="12.75">
      <c r="A114" s="357"/>
      <c r="B114" s="392"/>
      <c r="C114" s="585"/>
      <c r="D114" s="346" t="s">
        <v>57</v>
      </c>
      <c r="E114" s="649">
        <f t="shared" si="6"/>
        <v>2</v>
      </c>
      <c r="F114" s="342"/>
      <c r="G114" s="344"/>
      <c r="H114" s="345"/>
      <c r="I114" s="604">
        <f t="shared" si="7"/>
        <v>2</v>
      </c>
      <c r="J114" s="668"/>
      <c r="K114" s="619">
        <v>2</v>
      </c>
      <c r="L114" s="342"/>
      <c r="M114" s="342"/>
      <c r="N114" s="399"/>
      <c r="O114" s="342"/>
      <c r="P114" s="342"/>
      <c r="Q114" s="344"/>
      <c r="R114" s="342"/>
      <c r="S114" s="342"/>
      <c r="T114" s="344"/>
      <c r="U114" s="342"/>
      <c r="V114" s="343"/>
      <c r="W114" s="341"/>
      <c r="X114" s="344"/>
      <c r="Y114" s="341"/>
      <c r="Z114" s="341"/>
      <c r="AA114" s="342"/>
      <c r="AB114" s="343"/>
      <c r="AC114" s="345"/>
      <c r="AD114" s="596"/>
      <c r="AE114" s="596"/>
      <c r="AF114" s="596"/>
      <c r="AG114" s="596"/>
      <c r="AH114" s="596"/>
      <c r="AI114" s="596"/>
      <c r="AJ114" s="596"/>
      <c r="AK114" s="596"/>
      <c r="AL114" s="596"/>
      <c r="AM114" s="596"/>
      <c r="AN114" s="596"/>
      <c r="AO114" s="596"/>
      <c r="AP114" s="596"/>
      <c r="AQ114" s="596"/>
      <c r="AR114" s="596"/>
      <c r="AS114" s="596"/>
      <c r="AT114" s="596"/>
      <c r="AU114" s="596"/>
      <c r="AV114" s="596"/>
      <c r="AW114" s="596"/>
      <c r="AX114" s="596"/>
      <c r="AY114" s="596"/>
      <c r="AZ114" s="596"/>
      <c r="BA114" s="596"/>
      <c r="BB114" s="596"/>
      <c r="BC114" s="596"/>
      <c r="BD114" s="596"/>
      <c r="BE114" s="596"/>
      <c r="BF114" s="596"/>
      <c r="BG114" s="596"/>
      <c r="BH114" s="596"/>
      <c r="BI114" s="596"/>
      <c r="BJ114" s="596"/>
      <c r="BK114" s="596"/>
      <c r="BL114" s="596"/>
      <c r="BM114" s="596"/>
      <c r="BN114" s="596"/>
      <c r="BO114" s="596"/>
      <c r="BP114" s="596"/>
      <c r="BQ114" s="596"/>
      <c r="BR114" s="596"/>
      <c r="BS114" s="596"/>
      <c r="BT114" s="596"/>
      <c r="BU114" s="596"/>
      <c r="BV114" s="596"/>
      <c r="BW114" s="596"/>
      <c r="BX114" s="596"/>
    </row>
    <row r="115" spans="1:76" s="334" customFormat="1" ht="13.5" thickBot="1">
      <c r="A115" s="365"/>
      <c r="B115" s="394"/>
      <c r="C115" s="588"/>
      <c r="D115" s="364" t="s">
        <v>11</v>
      </c>
      <c r="E115" s="649">
        <f t="shared" si="6"/>
        <v>91.6</v>
      </c>
      <c r="F115" s="361"/>
      <c r="G115" s="355"/>
      <c r="H115" s="363"/>
      <c r="I115" s="606">
        <f t="shared" si="7"/>
        <v>91.6</v>
      </c>
      <c r="J115" s="669"/>
      <c r="K115" s="670">
        <v>91.6</v>
      </c>
      <c r="L115" s="361"/>
      <c r="M115" s="361"/>
      <c r="N115" s="401"/>
      <c r="O115" s="361"/>
      <c r="P115" s="361"/>
      <c r="Q115" s="355"/>
      <c r="R115" s="361"/>
      <c r="S115" s="361"/>
      <c r="T115" s="355"/>
      <c r="U115" s="361"/>
      <c r="V115" s="362"/>
      <c r="W115" s="360"/>
      <c r="X115" s="355"/>
      <c r="Y115" s="360"/>
      <c r="Z115" s="360"/>
      <c r="AA115" s="361"/>
      <c r="AB115" s="362"/>
      <c r="AC115" s="363"/>
      <c r="AD115" s="596"/>
      <c r="AE115" s="596"/>
      <c r="AF115" s="596"/>
      <c r="AG115" s="596"/>
      <c r="AH115" s="596"/>
      <c r="AI115" s="596"/>
      <c r="AJ115" s="596"/>
      <c r="AK115" s="596"/>
      <c r="AL115" s="596"/>
      <c r="AM115" s="596"/>
      <c r="AN115" s="596"/>
      <c r="AO115" s="596"/>
      <c r="AP115" s="596"/>
      <c r="AQ115" s="596"/>
      <c r="AR115" s="596"/>
      <c r="AS115" s="596"/>
      <c r="AT115" s="596"/>
      <c r="AU115" s="596"/>
      <c r="AV115" s="596"/>
      <c r="AW115" s="596"/>
      <c r="AX115" s="596"/>
      <c r="AY115" s="596"/>
      <c r="AZ115" s="596"/>
      <c r="BA115" s="596"/>
      <c r="BB115" s="596"/>
      <c r="BC115" s="596"/>
      <c r="BD115" s="596"/>
      <c r="BE115" s="596"/>
      <c r="BF115" s="596"/>
      <c r="BG115" s="596"/>
      <c r="BH115" s="596"/>
      <c r="BI115" s="596"/>
      <c r="BJ115" s="596"/>
      <c r="BK115" s="596"/>
      <c r="BL115" s="596"/>
      <c r="BM115" s="596"/>
      <c r="BN115" s="596"/>
      <c r="BO115" s="596"/>
      <c r="BP115" s="596"/>
      <c r="BQ115" s="596"/>
      <c r="BR115" s="596"/>
      <c r="BS115" s="596"/>
      <c r="BT115" s="596"/>
      <c r="BU115" s="596"/>
      <c r="BV115" s="596"/>
      <c r="BW115" s="596"/>
      <c r="BX115" s="596"/>
    </row>
    <row r="116" spans="1:76" s="334" customFormat="1" ht="12.75">
      <c r="A116" s="359" t="s">
        <v>297</v>
      </c>
      <c r="B116" s="393" t="s">
        <v>221</v>
      </c>
      <c r="C116" s="584"/>
      <c r="D116" s="353" t="s">
        <v>9</v>
      </c>
      <c r="E116" s="649">
        <f t="shared" si="6"/>
        <v>0.136</v>
      </c>
      <c r="F116" s="349"/>
      <c r="G116" s="351"/>
      <c r="H116" s="352"/>
      <c r="I116" s="602">
        <f t="shared" si="7"/>
        <v>0.136</v>
      </c>
      <c r="J116" s="671"/>
      <c r="K116" s="664">
        <v>0.136</v>
      </c>
      <c r="L116" s="349"/>
      <c r="M116" s="349"/>
      <c r="N116" s="400"/>
      <c r="O116" s="349"/>
      <c r="P116" s="349"/>
      <c r="Q116" s="351"/>
      <c r="R116" s="349"/>
      <c r="S116" s="349"/>
      <c r="T116" s="351"/>
      <c r="U116" s="349"/>
      <c r="V116" s="350"/>
      <c r="W116" s="348"/>
      <c r="X116" s="351"/>
      <c r="Y116" s="348"/>
      <c r="Z116" s="348"/>
      <c r="AA116" s="349"/>
      <c r="AB116" s="350"/>
      <c r="AC116" s="352"/>
      <c r="AD116" s="596"/>
      <c r="AE116" s="596"/>
      <c r="AF116" s="596"/>
      <c r="AG116" s="596"/>
      <c r="AH116" s="596"/>
      <c r="AI116" s="596"/>
      <c r="AJ116" s="596"/>
      <c r="AK116" s="596"/>
      <c r="AL116" s="596"/>
      <c r="AM116" s="596"/>
      <c r="AN116" s="596"/>
      <c r="AO116" s="596"/>
      <c r="AP116" s="596"/>
      <c r="AQ116" s="596"/>
      <c r="AR116" s="596"/>
      <c r="AS116" s="596"/>
      <c r="AT116" s="596"/>
      <c r="AU116" s="596"/>
      <c r="AV116" s="596"/>
      <c r="AW116" s="596"/>
      <c r="AX116" s="596"/>
      <c r="AY116" s="596"/>
      <c r="AZ116" s="596"/>
      <c r="BA116" s="596"/>
      <c r="BB116" s="596"/>
      <c r="BC116" s="596"/>
      <c r="BD116" s="596"/>
      <c r="BE116" s="596"/>
      <c r="BF116" s="596"/>
      <c r="BG116" s="596"/>
      <c r="BH116" s="596"/>
      <c r="BI116" s="596"/>
      <c r="BJ116" s="596"/>
      <c r="BK116" s="596"/>
      <c r="BL116" s="596"/>
      <c r="BM116" s="596"/>
      <c r="BN116" s="596"/>
      <c r="BO116" s="596"/>
      <c r="BP116" s="596"/>
      <c r="BQ116" s="596"/>
      <c r="BR116" s="596"/>
      <c r="BS116" s="596"/>
      <c r="BT116" s="596"/>
      <c r="BU116" s="596"/>
      <c r="BV116" s="596"/>
      <c r="BW116" s="596"/>
      <c r="BX116" s="596"/>
    </row>
    <row r="117" spans="1:76" s="334" customFormat="1" ht="12.75">
      <c r="A117" s="357"/>
      <c r="B117" s="392"/>
      <c r="C117" s="585"/>
      <c r="D117" s="346" t="s">
        <v>57</v>
      </c>
      <c r="E117" s="649">
        <f t="shared" si="6"/>
        <v>4</v>
      </c>
      <c r="F117" s="342"/>
      <c r="G117" s="344"/>
      <c r="H117" s="345"/>
      <c r="I117" s="604">
        <f t="shared" si="7"/>
        <v>4</v>
      </c>
      <c r="J117" s="672"/>
      <c r="K117" s="619">
        <v>4</v>
      </c>
      <c r="L117" s="342"/>
      <c r="M117" s="342"/>
      <c r="N117" s="399"/>
      <c r="O117" s="342"/>
      <c r="P117" s="342"/>
      <c r="Q117" s="344"/>
      <c r="R117" s="342"/>
      <c r="S117" s="342"/>
      <c r="T117" s="344"/>
      <c r="U117" s="342"/>
      <c r="V117" s="343"/>
      <c r="W117" s="341"/>
      <c r="X117" s="344"/>
      <c r="Y117" s="341"/>
      <c r="Z117" s="341"/>
      <c r="AA117" s="342"/>
      <c r="AB117" s="343"/>
      <c r="AC117" s="345"/>
      <c r="AD117" s="596"/>
      <c r="AE117" s="596"/>
      <c r="AF117" s="596"/>
      <c r="AG117" s="596"/>
      <c r="AH117" s="596"/>
      <c r="AI117" s="596"/>
      <c r="AJ117" s="596"/>
      <c r="AK117" s="596"/>
      <c r="AL117" s="596"/>
      <c r="AM117" s="596"/>
      <c r="AN117" s="596"/>
      <c r="AO117" s="596"/>
      <c r="AP117" s="596"/>
      <c r="AQ117" s="596"/>
      <c r="AR117" s="596"/>
      <c r="AS117" s="596"/>
      <c r="AT117" s="596"/>
      <c r="AU117" s="596"/>
      <c r="AV117" s="596"/>
      <c r="AW117" s="596"/>
      <c r="AX117" s="596"/>
      <c r="AY117" s="596"/>
      <c r="AZ117" s="596"/>
      <c r="BA117" s="596"/>
      <c r="BB117" s="596"/>
      <c r="BC117" s="596"/>
      <c r="BD117" s="596"/>
      <c r="BE117" s="596"/>
      <c r="BF117" s="596"/>
      <c r="BG117" s="596"/>
      <c r="BH117" s="596"/>
      <c r="BI117" s="596"/>
      <c r="BJ117" s="596"/>
      <c r="BK117" s="596"/>
      <c r="BL117" s="596"/>
      <c r="BM117" s="596"/>
      <c r="BN117" s="596"/>
      <c r="BO117" s="596"/>
      <c r="BP117" s="596"/>
      <c r="BQ117" s="596"/>
      <c r="BR117" s="596"/>
      <c r="BS117" s="596"/>
      <c r="BT117" s="596"/>
      <c r="BU117" s="596"/>
      <c r="BV117" s="596"/>
      <c r="BW117" s="596"/>
      <c r="BX117" s="596"/>
    </row>
    <row r="118" spans="1:76" s="334" customFormat="1" ht="13.5" thickBot="1">
      <c r="A118" s="356"/>
      <c r="B118" s="390"/>
      <c r="C118" s="586"/>
      <c r="D118" s="332" t="s">
        <v>11</v>
      </c>
      <c r="E118" s="649">
        <f t="shared" si="6"/>
        <v>112.2</v>
      </c>
      <c r="F118" s="336"/>
      <c r="G118" s="338"/>
      <c r="H118" s="339"/>
      <c r="I118" s="606">
        <f t="shared" si="7"/>
        <v>112.2</v>
      </c>
      <c r="J118" s="673"/>
      <c r="K118" s="620">
        <v>112.2</v>
      </c>
      <c r="L118" s="336"/>
      <c r="M118" s="336"/>
      <c r="N118" s="398"/>
      <c r="O118" s="336"/>
      <c r="P118" s="336"/>
      <c r="Q118" s="338"/>
      <c r="R118" s="336"/>
      <c r="S118" s="336"/>
      <c r="T118" s="338"/>
      <c r="U118" s="336"/>
      <c r="V118" s="337"/>
      <c r="W118" s="335"/>
      <c r="X118" s="338"/>
      <c r="Y118" s="335"/>
      <c r="Z118" s="335"/>
      <c r="AA118" s="336"/>
      <c r="AB118" s="337"/>
      <c r="AC118" s="339"/>
      <c r="AD118" s="596"/>
      <c r="AE118" s="596"/>
      <c r="AF118" s="596"/>
      <c r="AG118" s="596"/>
      <c r="AH118" s="596"/>
      <c r="AI118" s="596"/>
      <c r="AJ118" s="596"/>
      <c r="AK118" s="596"/>
      <c r="AL118" s="596"/>
      <c r="AM118" s="596"/>
      <c r="AN118" s="596"/>
      <c r="AO118" s="596"/>
      <c r="AP118" s="596"/>
      <c r="AQ118" s="596"/>
      <c r="AR118" s="596"/>
      <c r="AS118" s="596"/>
      <c r="AT118" s="596"/>
      <c r="AU118" s="596"/>
      <c r="AV118" s="596"/>
      <c r="AW118" s="596"/>
      <c r="AX118" s="596"/>
      <c r="AY118" s="596"/>
      <c r="AZ118" s="596"/>
      <c r="BA118" s="596"/>
      <c r="BB118" s="596"/>
      <c r="BC118" s="596"/>
      <c r="BD118" s="596"/>
      <c r="BE118" s="596"/>
      <c r="BF118" s="596"/>
      <c r="BG118" s="596"/>
      <c r="BH118" s="596"/>
      <c r="BI118" s="596"/>
      <c r="BJ118" s="596"/>
      <c r="BK118" s="596"/>
      <c r="BL118" s="596"/>
      <c r="BM118" s="596"/>
      <c r="BN118" s="596"/>
      <c r="BO118" s="596"/>
      <c r="BP118" s="596"/>
      <c r="BQ118" s="596"/>
      <c r="BR118" s="596"/>
      <c r="BS118" s="596"/>
      <c r="BT118" s="596"/>
      <c r="BU118" s="596"/>
      <c r="BV118" s="596"/>
      <c r="BW118" s="596"/>
      <c r="BX118" s="596"/>
    </row>
    <row r="119" spans="1:76" s="334" customFormat="1" ht="12.75">
      <c r="A119" s="372" t="s">
        <v>298</v>
      </c>
      <c r="B119" s="396" t="s">
        <v>219</v>
      </c>
      <c r="C119" s="587"/>
      <c r="D119" s="370" t="s">
        <v>9</v>
      </c>
      <c r="E119" s="649">
        <f t="shared" si="6"/>
        <v>0.158</v>
      </c>
      <c r="F119" s="367"/>
      <c r="G119" s="358"/>
      <c r="H119" s="369"/>
      <c r="I119" s="602">
        <f t="shared" si="7"/>
        <v>0.158</v>
      </c>
      <c r="J119" s="674"/>
      <c r="K119" s="640">
        <v>0.158</v>
      </c>
      <c r="L119" s="367"/>
      <c r="M119" s="367"/>
      <c r="N119" s="358"/>
      <c r="O119" s="367"/>
      <c r="P119" s="367"/>
      <c r="Q119" s="358"/>
      <c r="R119" s="367"/>
      <c r="S119" s="367"/>
      <c r="T119" s="358"/>
      <c r="U119" s="367"/>
      <c r="V119" s="368"/>
      <c r="W119" s="366"/>
      <c r="X119" s="358"/>
      <c r="Y119" s="366"/>
      <c r="Z119" s="366"/>
      <c r="AA119" s="367"/>
      <c r="AB119" s="368"/>
      <c r="AC119" s="369"/>
      <c r="AD119" s="596"/>
      <c r="AE119" s="596"/>
      <c r="AF119" s="596"/>
      <c r="AG119" s="596"/>
      <c r="AH119" s="596"/>
      <c r="AI119" s="596"/>
      <c r="AJ119" s="596"/>
      <c r="AK119" s="596"/>
      <c r="AL119" s="596"/>
      <c r="AM119" s="596"/>
      <c r="AN119" s="596"/>
      <c r="AO119" s="596"/>
      <c r="AP119" s="596"/>
      <c r="AQ119" s="596"/>
      <c r="AR119" s="596"/>
      <c r="AS119" s="596"/>
      <c r="AT119" s="596"/>
      <c r="AU119" s="596"/>
      <c r="AV119" s="596"/>
      <c r="AW119" s="596"/>
      <c r="AX119" s="596"/>
      <c r="AY119" s="596"/>
      <c r="AZ119" s="596"/>
      <c r="BA119" s="596"/>
      <c r="BB119" s="596"/>
      <c r="BC119" s="596"/>
      <c r="BD119" s="596"/>
      <c r="BE119" s="596"/>
      <c r="BF119" s="596"/>
      <c r="BG119" s="596"/>
      <c r="BH119" s="596"/>
      <c r="BI119" s="596"/>
      <c r="BJ119" s="596"/>
      <c r="BK119" s="596"/>
      <c r="BL119" s="596"/>
      <c r="BM119" s="596"/>
      <c r="BN119" s="596"/>
      <c r="BO119" s="596"/>
      <c r="BP119" s="596"/>
      <c r="BQ119" s="596"/>
      <c r="BR119" s="596"/>
      <c r="BS119" s="596"/>
      <c r="BT119" s="596"/>
      <c r="BU119" s="596"/>
      <c r="BV119" s="596"/>
      <c r="BW119" s="596"/>
      <c r="BX119" s="596"/>
    </row>
    <row r="120" spans="1:76" s="334" customFormat="1" ht="12.75">
      <c r="A120" s="357"/>
      <c r="B120" s="392"/>
      <c r="C120" s="585"/>
      <c r="D120" s="346" t="s">
        <v>57</v>
      </c>
      <c r="E120" s="649">
        <f t="shared" si="6"/>
        <v>2</v>
      </c>
      <c r="F120" s="342"/>
      <c r="G120" s="344"/>
      <c r="H120" s="345"/>
      <c r="I120" s="604">
        <f t="shared" si="7"/>
        <v>2</v>
      </c>
      <c r="J120" s="665"/>
      <c r="K120" s="619">
        <v>2</v>
      </c>
      <c r="L120" s="342"/>
      <c r="M120" s="342"/>
      <c r="N120" s="344"/>
      <c r="O120" s="342"/>
      <c r="P120" s="342"/>
      <c r="Q120" s="344"/>
      <c r="R120" s="342"/>
      <c r="S120" s="342"/>
      <c r="T120" s="344"/>
      <c r="U120" s="342"/>
      <c r="V120" s="343"/>
      <c r="W120" s="341"/>
      <c r="X120" s="344"/>
      <c r="Y120" s="341"/>
      <c r="Z120" s="341"/>
      <c r="AA120" s="342"/>
      <c r="AB120" s="343"/>
      <c r="AC120" s="345"/>
      <c r="AD120" s="596"/>
      <c r="AE120" s="596"/>
      <c r="AF120" s="596"/>
      <c r="AG120" s="596"/>
      <c r="AH120" s="596"/>
      <c r="AI120" s="596"/>
      <c r="AJ120" s="596"/>
      <c r="AK120" s="596"/>
      <c r="AL120" s="596"/>
      <c r="AM120" s="596"/>
      <c r="AN120" s="596"/>
      <c r="AO120" s="596"/>
      <c r="AP120" s="596"/>
      <c r="AQ120" s="596"/>
      <c r="AR120" s="596"/>
      <c r="AS120" s="596"/>
      <c r="AT120" s="596"/>
      <c r="AU120" s="596"/>
      <c r="AV120" s="596"/>
      <c r="AW120" s="596"/>
      <c r="AX120" s="596"/>
      <c r="AY120" s="596"/>
      <c r="AZ120" s="596"/>
      <c r="BA120" s="596"/>
      <c r="BB120" s="596"/>
      <c r="BC120" s="596"/>
      <c r="BD120" s="596"/>
      <c r="BE120" s="596"/>
      <c r="BF120" s="596"/>
      <c r="BG120" s="596"/>
      <c r="BH120" s="596"/>
      <c r="BI120" s="596"/>
      <c r="BJ120" s="596"/>
      <c r="BK120" s="596"/>
      <c r="BL120" s="596"/>
      <c r="BM120" s="596"/>
      <c r="BN120" s="596"/>
      <c r="BO120" s="596"/>
      <c r="BP120" s="596"/>
      <c r="BQ120" s="596"/>
      <c r="BR120" s="596"/>
      <c r="BS120" s="596"/>
      <c r="BT120" s="596"/>
      <c r="BU120" s="596"/>
      <c r="BV120" s="596"/>
      <c r="BW120" s="596"/>
      <c r="BX120" s="596"/>
    </row>
    <row r="121" spans="1:76" s="334" customFormat="1" ht="13.5" thickBot="1">
      <c r="A121" s="365"/>
      <c r="B121" s="394"/>
      <c r="C121" s="588"/>
      <c r="D121" s="364" t="s">
        <v>11</v>
      </c>
      <c r="E121" s="649">
        <f t="shared" si="6"/>
        <v>129.4</v>
      </c>
      <c r="F121" s="361"/>
      <c r="G121" s="355"/>
      <c r="H121" s="363"/>
      <c r="I121" s="606">
        <f t="shared" si="7"/>
        <v>129.4</v>
      </c>
      <c r="J121" s="675"/>
      <c r="K121" s="670">
        <v>129.4</v>
      </c>
      <c r="L121" s="361"/>
      <c r="M121" s="361"/>
      <c r="N121" s="355"/>
      <c r="O121" s="361"/>
      <c r="P121" s="361"/>
      <c r="Q121" s="355"/>
      <c r="R121" s="361"/>
      <c r="S121" s="361"/>
      <c r="T121" s="355"/>
      <c r="U121" s="361"/>
      <c r="V121" s="362"/>
      <c r="W121" s="360"/>
      <c r="X121" s="355"/>
      <c r="Y121" s="360"/>
      <c r="Z121" s="360"/>
      <c r="AA121" s="361"/>
      <c r="AB121" s="362"/>
      <c r="AC121" s="363"/>
      <c r="AD121" s="596"/>
      <c r="AE121" s="596"/>
      <c r="AF121" s="596"/>
      <c r="AG121" s="596"/>
      <c r="AH121" s="596"/>
      <c r="AI121" s="596"/>
      <c r="AJ121" s="596"/>
      <c r="AK121" s="596"/>
      <c r="AL121" s="596"/>
      <c r="AM121" s="596"/>
      <c r="AN121" s="596"/>
      <c r="AO121" s="596"/>
      <c r="AP121" s="596"/>
      <c r="AQ121" s="596"/>
      <c r="AR121" s="596"/>
      <c r="AS121" s="596"/>
      <c r="AT121" s="596"/>
      <c r="AU121" s="596"/>
      <c r="AV121" s="596"/>
      <c r="AW121" s="596"/>
      <c r="AX121" s="596"/>
      <c r="AY121" s="596"/>
      <c r="AZ121" s="596"/>
      <c r="BA121" s="596"/>
      <c r="BB121" s="596"/>
      <c r="BC121" s="596"/>
      <c r="BD121" s="596"/>
      <c r="BE121" s="596"/>
      <c r="BF121" s="596"/>
      <c r="BG121" s="596"/>
      <c r="BH121" s="596"/>
      <c r="BI121" s="596"/>
      <c r="BJ121" s="596"/>
      <c r="BK121" s="596"/>
      <c r="BL121" s="596"/>
      <c r="BM121" s="596"/>
      <c r="BN121" s="596"/>
      <c r="BO121" s="596"/>
      <c r="BP121" s="596"/>
      <c r="BQ121" s="596"/>
      <c r="BR121" s="596"/>
      <c r="BS121" s="596"/>
      <c r="BT121" s="596"/>
      <c r="BU121" s="596"/>
      <c r="BV121" s="596"/>
      <c r="BW121" s="596"/>
      <c r="BX121" s="596"/>
    </row>
    <row r="122" spans="1:76" s="334" customFormat="1" ht="12.75">
      <c r="A122" s="359" t="s">
        <v>299</v>
      </c>
      <c r="B122" s="393" t="s">
        <v>217</v>
      </c>
      <c r="C122" s="584"/>
      <c r="D122" s="353" t="s">
        <v>9</v>
      </c>
      <c r="E122" s="649">
        <f t="shared" si="6"/>
        <v>0.109</v>
      </c>
      <c r="F122" s="373"/>
      <c r="G122" s="374"/>
      <c r="H122" s="375"/>
      <c r="I122" s="602">
        <f t="shared" si="7"/>
        <v>0.109</v>
      </c>
      <c r="J122" s="676"/>
      <c r="K122" s="617">
        <v>0.109</v>
      </c>
      <c r="L122" s="349"/>
      <c r="M122" s="349"/>
      <c r="N122" s="351"/>
      <c r="O122" s="349"/>
      <c r="P122" s="349"/>
      <c r="Q122" s="351"/>
      <c r="R122" s="349"/>
      <c r="S122" s="349"/>
      <c r="T122" s="351"/>
      <c r="U122" s="349"/>
      <c r="V122" s="350"/>
      <c r="W122" s="348"/>
      <c r="X122" s="351"/>
      <c r="Y122" s="348"/>
      <c r="Z122" s="348"/>
      <c r="AA122" s="349"/>
      <c r="AB122" s="350"/>
      <c r="AC122" s="352"/>
      <c r="AD122" s="596"/>
      <c r="AE122" s="596"/>
      <c r="AF122" s="596"/>
      <c r="AG122" s="596"/>
      <c r="AH122" s="596"/>
      <c r="AI122" s="596"/>
      <c r="AJ122" s="596"/>
      <c r="AK122" s="596"/>
      <c r="AL122" s="596"/>
      <c r="AM122" s="596"/>
      <c r="AN122" s="596"/>
      <c r="AO122" s="596"/>
      <c r="AP122" s="596"/>
      <c r="AQ122" s="596"/>
      <c r="AR122" s="596"/>
      <c r="AS122" s="596"/>
      <c r="AT122" s="596"/>
      <c r="AU122" s="596"/>
      <c r="AV122" s="596"/>
      <c r="AW122" s="596"/>
      <c r="AX122" s="596"/>
      <c r="AY122" s="596"/>
      <c r="AZ122" s="596"/>
      <c r="BA122" s="596"/>
      <c r="BB122" s="596"/>
      <c r="BC122" s="596"/>
      <c r="BD122" s="596"/>
      <c r="BE122" s="596"/>
      <c r="BF122" s="596"/>
      <c r="BG122" s="596"/>
      <c r="BH122" s="596"/>
      <c r="BI122" s="596"/>
      <c r="BJ122" s="596"/>
      <c r="BK122" s="596"/>
      <c r="BL122" s="596"/>
      <c r="BM122" s="596"/>
      <c r="BN122" s="596"/>
      <c r="BO122" s="596"/>
      <c r="BP122" s="596"/>
      <c r="BQ122" s="596"/>
      <c r="BR122" s="596"/>
      <c r="BS122" s="596"/>
      <c r="BT122" s="596"/>
      <c r="BU122" s="596"/>
      <c r="BV122" s="596"/>
      <c r="BW122" s="596"/>
      <c r="BX122" s="596"/>
    </row>
    <row r="123" spans="1:76" s="334" customFormat="1" ht="13.5" thickBot="1">
      <c r="A123" s="357"/>
      <c r="B123" s="392"/>
      <c r="C123" s="585"/>
      <c r="D123" s="346" t="s">
        <v>57</v>
      </c>
      <c r="E123" s="649">
        <f t="shared" si="6"/>
        <v>3</v>
      </c>
      <c r="F123" s="342"/>
      <c r="G123" s="344"/>
      <c r="H123" s="345"/>
      <c r="I123" s="604">
        <f t="shared" si="7"/>
        <v>3</v>
      </c>
      <c r="J123" s="665"/>
      <c r="K123" s="619">
        <v>3</v>
      </c>
      <c r="L123" s="342"/>
      <c r="M123" s="342"/>
      <c r="N123" s="344"/>
      <c r="O123" s="342"/>
      <c r="P123" s="342"/>
      <c r="Q123" s="344"/>
      <c r="R123" s="342"/>
      <c r="S123" s="342"/>
      <c r="T123" s="344"/>
      <c r="U123" s="342"/>
      <c r="V123" s="343"/>
      <c r="W123" s="341"/>
      <c r="X123" s="344"/>
      <c r="Y123" s="341"/>
      <c r="Z123" s="341"/>
      <c r="AA123" s="342"/>
      <c r="AB123" s="343"/>
      <c r="AC123" s="345"/>
      <c r="AD123" s="596"/>
      <c r="AE123" s="596"/>
      <c r="AF123" s="596"/>
      <c r="AG123" s="596"/>
      <c r="AH123" s="596"/>
      <c r="AI123" s="596"/>
      <c r="AJ123" s="596"/>
      <c r="AK123" s="596"/>
      <c r="AL123" s="596"/>
      <c r="AM123" s="596"/>
      <c r="AN123" s="596"/>
      <c r="AO123" s="596"/>
      <c r="AP123" s="596"/>
      <c r="AQ123" s="596"/>
      <c r="AR123" s="596"/>
      <c r="AS123" s="596"/>
      <c r="AT123" s="596"/>
      <c r="AU123" s="596"/>
      <c r="AV123" s="596"/>
      <c r="AW123" s="596"/>
      <c r="AX123" s="596"/>
      <c r="AY123" s="596"/>
      <c r="AZ123" s="596"/>
      <c r="BA123" s="596"/>
      <c r="BB123" s="596"/>
      <c r="BC123" s="596"/>
      <c r="BD123" s="596"/>
      <c r="BE123" s="596"/>
      <c r="BF123" s="596"/>
      <c r="BG123" s="596"/>
      <c r="BH123" s="596"/>
      <c r="BI123" s="596"/>
      <c r="BJ123" s="596"/>
      <c r="BK123" s="596"/>
      <c r="BL123" s="596"/>
      <c r="BM123" s="596"/>
      <c r="BN123" s="596"/>
      <c r="BO123" s="596"/>
      <c r="BP123" s="596"/>
      <c r="BQ123" s="596"/>
      <c r="BR123" s="596"/>
      <c r="BS123" s="596"/>
      <c r="BT123" s="596"/>
      <c r="BU123" s="596"/>
      <c r="BV123" s="596"/>
      <c r="BW123" s="596"/>
      <c r="BX123" s="596"/>
    </row>
    <row r="124" spans="1:76" s="334" customFormat="1" ht="13.5" thickBot="1">
      <c r="A124" s="356"/>
      <c r="B124" s="390"/>
      <c r="C124" s="589"/>
      <c r="D124" s="397" t="s">
        <v>205</v>
      </c>
      <c r="E124" s="649">
        <f t="shared" si="6"/>
        <v>90.95</v>
      </c>
      <c r="F124" s="336"/>
      <c r="G124" s="338"/>
      <c r="H124" s="339"/>
      <c r="I124" s="606">
        <f t="shared" si="7"/>
        <v>90.95</v>
      </c>
      <c r="J124" s="666"/>
      <c r="K124" s="620">
        <v>90.95</v>
      </c>
      <c r="L124" s="336"/>
      <c r="M124" s="336"/>
      <c r="N124" s="338"/>
      <c r="O124" s="336"/>
      <c r="P124" s="336"/>
      <c r="Q124" s="338"/>
      <c r="R124" s="336"/>
      <c r="S124" s="336"/>
      <c r="T124" s="338"/>
      <c r="U124" s="336"/>
      <c r="V124" s="337"/>
      <c r="W124" s="335"/>
      <c r="X124" s="338"/>
      <c r="Y124" s="335"/>
      <c r="Z124" s="335"/>
      <c r="AA124" s="336"/>
      <c r="AB124" s="337"/>
      <c r="AC124" s="339"/>
      <c r="AD124" s="596"/>
      <c r="AE124" s="596"/>
      <c r="AF124" s="596"/>
      <c r="AG124" s="596"/>
      <c r="AH124" s="596"/>
      <c r="AI124" s="596"/>
      <c r="AJ124" s="596"/>
      <c r="AK124" s="596"/>
      <c r="AL124" s="596"/>
      <c r="AM124" s="596"/>
      <c r="AN124" s="596"/>
      <c r="AO124" s="596"/>
      <c r="AP124" s="596"/>
      <c r="AQ124" s="596"/>
      <c r="AR124" s="596"/>
      <c r="AS124" s="596"/>
      <c r="AT124" s="596"/>
      <c r="AU124" s="596"/>
      <c r="AV124" s="596"/>
      <c r="AW124" s="596"/>
      <c r="AX124" s="596"/>
      <c r="AY124" s="596"/>
      <c r="AZ124" s="596"/>
      <c r="BA124" s="596"/>
      <c r="BB124" s="596"/>
      <c r="BC124" s="596"/>
      <c r="BD124" s="596"/>
      <c r="BE124" s="596"/>
      <c r="BF124" s="596"/>
      <c r="BG124" s="596"/>
      <c r="BH124" s="596"/>
      <c r="BI124" s="596"/>
      <c r="BJ124" s="596"/>
      <c r="BK124" s="596"/>
      <c r="BL124" s="596"/>
      <c r="BM124" s="596"/>
      <c r="BN124" s="596"/>
      <c r="BO124" s="596"/>
      <c r="BP124" s="596"/>
      <c r="BQ124" s="596"/>
      <c r="BR124" s="596"/>
      <c r="BS124" s="596"/>
      <c r="BT124" s="596"/>
      <c r="BU124" s="596"/>
      <c r="BV124" s="596"/>
      <c r="BW124" s="596"/>
      <c r="BX124" s="596"/>
    </row>
    <row r="125" spans="1:76" s="334" customFormat="1" ht="12.75">
      <c r="A125" s="372" t="s">
        <v>300</v>
      </c>
      <c r="B125" s="396" t="s">
        <v>215</v>
      </c>
      <c r="C125" s="587"/>
      <c r="D125" s="370" t="s">
        <v>9</v>
      </c>
      <c r="E125" s="649">
        <f t="shared" si="6"/>
        <v>1.333</v>
      </c>
      <c r="F125" s="367"/>
      <c r="G125" s="358"/>
      <c r="H125" s="369"/>
      <c r="I125" s="602">
        <f t="shared" si="7"/>
        <v>1.333</v>
      </c>
      <c r="J125" s="674"/>
      <c r="K125" s="640">
        <v>1.333</v>
      </c>
      <c r="L125" s="367"/>
      <c r="M125" s="367"/>
      <c r="N125" s="358"/>
      <c r="O125" s="367"/>
      <c r="P125" s="367"/>
      <c r="Q125" s="358"/>
      <c r="R125" s="367"/>
      <c r="S125" s="367"/>
      <c r="T125" s="358"/>
      <c r="U125" s="367"/>
      <c r="V125" s="368"/>
      <c r="W125" s="366"/>
      <c r="X125" s="358"/>
      <c r="Y125" s="366"/>
      <c r="Z125" s="366"/>
      <c r="AA125" s="367"/>
      <c r="AB125" s="368"/>
      <c r="AC125" s="369"/>
      <c r="AD125" s="596"/>
      <c r="AE125" s="596"/>
      <c r="AF125" s="596"/>
      <c r="AG125" s="596"/>
      <c r="AH125" s="596"/>
      <c r="AI125" s="596"/>
      <c r="AJ125" s="596"/>
      <c r="AK125" s="596"/>
      <c r="AL125" s="596"/>
      <c r="AM125" s="596"/>
      <c r="AN125" s="596"/>
      <c r="AO125" s="596"/>
      <c r="AP125" s="596"/>
      <c r="AQ125" s="596"/>
      <c r="AR125" s="596"/>
      <c r="AS125" s="596"/>
      <c r="AT125" s="596"/>
      <c r="AU125" s="596"/>
      <c r="AV125" s="596"/>
      <c r="AW125" s="596"/>
      <c r="AX125" s="596"/>
      <c r="AY125" s="596"/>
      <c r="AZ125" s="596"/>
      <c r="BA125" s="596"/>
      <c r="BB125" s="596"/>
      <c r="BC125" s="596"/>
      <c r="BD125" s="596"/>
      <c r="BE125" s="596"/>
      <c r="BF125" s="596"/>
      <c r="BG125" s="596"/>
      <c r="BH125" s="596"/>
      <c r="BI125" s="596"/>
      <c r="BJ125" s="596"/>
      <c r="BK125" s="596"/>
      <c r="BL125" s="596"/>
      <c r="BM125" s="596"/>
      <c r="BN125" s="596"/>
      <c r="BO125" s="596"/>
      <c r="BP125" s="596"/>
      <c r="BQ125" s="596"/>
      <c r="BR125" s="596"/>
      <c r="BS125" s="596"/>
      <c r="BT125" s="596"/>
      <c r="BU125" s="596"/>
      <c r="BV125" s="596"/>
      <c r="BW125" s="596"/>
      <c r="BX125" s="596"/>
    </row>
    <row r="126" spans="1:76" s="334" customFormat="1" ht="12.75">
      <c r="A126" s="357"/>
      <c r="B126" s="392"/>
      <c r="C126" s="585"/>
      <c r="D126" s="346" t="s">
        <v>57</v>
      </c>
      <c r="E126" s="649">
        <f t="shared" si="6"/>
        <v>4</v>
      </c>
      <c r="F126" s="342"/>
      <c r="G126" s="344"/>
      <c r="H126" s="345"/>
      <c r="I126" s="604">
        <f t="shared" si="7"/>
        <v>4</v>
      </c>
      <c r="J126" s="665"/>
      <c r="K126" s="619">
        <v>4</v>
      </c>
      <c r="L126" s="342"/>
      <c r="M126" s="342"/>
      <c r="N126" s="344"/>
      <c r="O126" s="342"/>
      <c r="P126" s="342"/>
      <c r="Q126" s="344"/>
      <c r="R126" s="342"/>
      <c r="S126" s="342"/>
      <c r="T126" s="344"/>
      <c r="U126" s="342"/>
      <c r="V126" s="343"/>
      <c r="W126" s="341"/>
      <c r="X126" s="344"/>
      <c r="Y126" s="341"/>
      <c r="Z126" s="341"/>
      <c r="AA126" s="342"/>
      <c r="AB126" s="343"/>
      <c r="AC126" s="345"/>
      <c r="AD126" s="596"/>
      <c r="AE126" s="596"/>
      <c r="AF126" s="596"/>
      <c r="AG126" s="596"/>
      <c r="AH126" s="596"/>
      <c r="AI126" s="596"/>
      <c r="AJ126" s="596"/>
      <c r="AK126" s="596"/>
      <c r="AL126" s="596"/>
      <c r="AM126" s="596"/>
      <c r="AN126" s="596"/>
      <c r="AO126" s="596"/>
      <c r="AP126" s="596"/>
      <c r="AQ126" s="596"/>
      <c r="AR126" s="596"/>
      <c r="AS126" s="596"/>
      <c r="AT126" s="596"/>
      <c r="AU126" s="596"/>
      <c r="AV126" s="596"/>
      <c r="AW126" s="596"/>
      <c r="AX126" s="596"/>
      <c r="AY126" s="596"/>
      <c r="AZ126" s="596"/>
      <c r="BA126" s="596"/>
      <c r="BB126" s="596"/>
      <c r="BC126" s="596"/>
      <c r="BD126" s="596"/>
      <c r="BE126" s="596"/>
      <c r="BF126" s="596"/>
      <c r="BG126" s="596"/>
      <c r="BH126" s="596"/>
      <c r="BI126" s="596"/>
      <c r="BJ126" s="596"/>
      <c r="BK126" s="596"/>
      <c r="BL126" s="596"/>
      <c r="BM126" s="596"/>
      <c r="BN126" s="596"/>
      <c r="BO126" s="596"/>
      <c r="BP126" s="596"/>
      <c r="BQ126" s="596"/>
      <c r="BR126" s="596"/>
      <c r="BS126" s="596"/>
      <c r="BT126" s="596"/>
      <c r="BU126" s="596"/>
      <c r="BV126" s="596"/>
      <c r="BW126" s="596"/>
      <c r="BX126" s="596"/>
    </row>
    <row r="127" spans="1:76" s="334" customFormat="1" ht="13.5" thickBot="1">
      <c r="A127" s="365"/>
      <c r="B127" s="394"/>
      <c r="C127" s="588"/>
      <c r="D127" s="364" t="s">
        <v>205</v>
      </c>
      <c r="E127" s="649">
        <f t="shared" si="6"/>
        <v>1099.8</v>
      </c>
      <c r="F127" s="361"/>
      <c r="G127" s="355"/>
      <c r="H127" s="363"/>
      <c r="I127" s="606">
        <f t="shared" si="7"/>
        <v>1099.8</v>
      </c>
      <c r="J127" s="675"/>
      <c r="K127" s="670">
        <v>1099.8</v>
      </c>
      <c r="L127" s="361"/>
      <c r="M127" s="361"/>
      <c r="N127" s="355"/>
      <c r="O127" s="361"/>
      <c r="P127" s="361"/>
      <c r="Q127" s="355"/>
      <c r="R127" s="361"/>
      <c r="S127" s="361"/>
      <c r="T127" s="355"/>
      <c r="U127" s="361"/>
      <c r="V127" s="362"/>
      <c r="W127" s="360"/>
      <c r="X127" s="355"/>
      <c r="Y127" s="360"/>
      <c r="Z127" s="360"/>
      <c r="AA127" s="361"/>
      <c r="AB127" s="362"/>
      <c r="AC127" s="363"/>
      <c r="AD127" s="596"/>
      <c r="AE127" s="596"/>
      <c r="AF127" s="596"/>
      <c r="AG127" s="596"/>
      <c r="AH127" s="596"/>
      <c r="AI127" s="596"/>
      <c r="AJ127" s="596"/>
      <c r="AK127" s="596"/>
      <c r="AL127" s="596"/>
      <c r="AM127" s="596"/>
      <c r="AN127" s="596"/>
      <c r="AO127" s="596"/>
      <c r="AP127" s="596"/>
      <c r="AQ127" s="596"/>
      <c r="AR127" s="596"/>
      <c r="AS127" s="596"/>
      <c r="AT127" s="596"/>
      <c r="AU127" s="596"/>
      <c r="AV127" s="596"/>
      <c r="AW127" s="596"/>
      <c r="AX127" s="596"/>
      <c r="AY127" s="596"/>
      <c r="AZ127" s="596"/>
      <c r="BA127" s="596"/>
      <c r="BB127" s="596"/>
      <c r="BC127" s="596"/>
      <c r="BD127" s="596"/>
      <c r="BE127" s="596"/>
      <c r="BF127" s="596"/>
      <c r="BG127" s="596"/>
      <c r="BH127" s="596"/>
      <c r="BI127" s="596"/>
      <c r="BJ127" s="596"/>
      <c r="BK127" s="596"/>
      <c r="BL127" s="596"/>
      <c r="BM127" s="596"/>
      <c r="BN127" s="596"/>
      <c r="BO127" s="596"/>
      <c r="BP127" s="596"/>
      <c r="BQ127" s="596"/>
      <c r="BR127" s="596"/>
      <c r="BS127" s="596"/>
      <c r="BT127" s="596"/>
      <c r="BU127" s="596"/>
      <c r="BV127" s="596"/>
      <c r="BW127" s="596"/>
      <c r="BX127" s="596"/>
    </row>
    <row r="128" spans="1:76" s="334" customFormat="1" ht="12.75">
      <c r="A128" s="359" t="s">
        <v>301</v>
      </c>
      <c r="B128" s="393" t="s">
        <v>213</v>
      </c>
      <c r="C128" s="584"/>
      <c r="D128" s="353" t="s">
        <v>9</v>
      </c>
      <c r="E128" s="649">
        <f t="shared" si="6"/>
        <v>0.053</v>
      </c>
      <c r="F128" s="349"/>
      <c r="G128" s="351"/>
      <c r="H128" s="352"/>
      <c r="I128" s="613">
        <f t="shared" si="7"/>
        <v>0.053</v>
      </c>
      <c r="J128" s="663"/>
      <c r="K128" s="664">
        <v>0.053</v>
      </c>
      <c r="L128" s="349"/>
      <c r="M128" s="349"/>
      <c r="N128" s="351"/>
      <c r="O128" s="349"/>
      <c r="P128" s="349"/>
      <c r="Q128" s="351"/>
      <c r="R128" s="349"/>
      <c r="S128" s="349"/>
      <c r="T128" s="351"/>
      <c r="U128" s="349"/>
      <c r="V128" s="350"/>
      <c r="W128" s="348"/>
      <c r="X128" s="351"/>
      <c r="Y128" s="348"/>
      <c r="Z128" s="348"/>
      <c r="AA128" s="349"/>
      <c r="AB128" s="350"/>
      <c r="AC128" s="352"/>
      <c r="AD128" s="596"/>
      <c r="AE128" s="596"/>
      <c r="AF128" s="596"/>
      <c r="AG128" s="596"/>
      <c r="AH128" s="596"/>
      <c r="AI128" s="596"/>
      <c r="AJ128" s="596"/>
      <c r="AK128" s="596"/>
      <c r="AL128" s="596"/>
      <c r="AM128" s="596"/>
      <c r="AN128" s="596"/>
      <c r="AO128" s="596"/>
      <c r="AP128" s="596"/>
      <c r="AQ128" s="596"/>
      <c r="AR128" s="596"/>
      <c r="AS128" s="596"/>
      <c r="AT128" s="596"/>
      <c r="AU128" s="596"/>
      <c r="AV128" s="596"/>
      <c r="AW128" s="596"/>
      <c r="AX128" s="596"/>
      <c r="AY128" s="596"/>
      <c r="AZ128" s="596"/>
      <c r="BA128" s="596"/>
      <c r="BB128" s="596"/>
      <c r="BC128" s="596"/>
      <c r="BD128" s="596"/>
      <c r="BE128" s="596"/>
      <c r="BF128" s="596"/>
      <c r="BG128" s="596"/>
      <c r="BH128" s="596"/>
      <c r="BI128" s="596"/>
      <c r="BJ128" s="596"/>
      <c r="BK128" s="596"/>
      <c r="BL128" s="596"/>
      <c r="BM128" s="596"/>
      <c r="BN128" s="596"/>
      <c r="BO128" s="596"/>
      <c r="BP128" s="596"/>
      <c r="BQ128" s="596"/>
      <c r="BR128" s="596"/>
      <c r="BS128" s="596"/>
      <c r="BT128" s="596"/>
      <c r="BU128" s="596"/>
      <c r="BV128" s="596"/>
      <c r="BW128" s="596"/>
      <c r="BX128" s="596"/>
    </row>
    <row r="129" spans="1:76" s="334" customFormat="1" ht="12.75">
      <c r="A129" s="357"/>
      <c r="B129" s="392"/>
      <c r="C129" s="585"/>
      <c r="D129" s="346" t="s">
        <v>57</v>
      </c>
      <c r="E129" s="649">
        <f t="shared" si="6"/>
        <v>1</v>
      </c>
      <c r="F129" s="342"/>
      <c r="G129" s="344"/>
      <c r="H129" s="345"/>
      <c r="I129" s="615">
        <f t="shared" si="7"/>
        <v>1</v>
      </c>
      <c r="J129" s="665"/>
      <c r="K129" s="619">
        <v>1</v>
      </c>
      <c r="L129" s="342"/>
      <c r="M129" s="342"/>
      <c r="N129" s="344"/>
      <c r="O129" s="342"/>
      <c r="P129" s="342"/>
      <c r="Q129" s="344"/>
      <c r="R129" s="342"/>
      <c r="S129" s="342"/>
      <c r="T129" s="344"/>
      <c r="U129" s="342"/>
      <c r="V129" s="343"/>
      <c r="W129" s="341"/>
      <c r="X129" s="344"/>
      <c r="Y129" s="341"/>
      <c r="Z129" s="341"/>
      <c r="AA129" s="342"/>
      <c r="AB129" s="343"/>
      <c r="AC129" s="345"/>
      <c r="AD129" s="596"/>
      <c r="AE129" s="596"/>
      <c r="AF129" s="596"/>
      <c r="AG129" s="596"/>
      <c r="AH129" s="596"/>
      <c r="AI129" s="596"/>
      <c r="AJ129" s="596"/>
      <c r="AK129" s="596"/>
      <c r="AL129" s="596"/>
      <c r="AM129" s="596"/>
      <c r="AN129" s="596"/>
      <c r="AO129" s="596"/>
      <c r="AP129" s="596"/>
      <c r="AQ129" s="596"/>
      <c r="AR129" s="596"/>
      <c r="AS129" s="596"/>
      <c r="AT129" s="596"/>
      <c r="AU129" s="596"/>
      <c r="AV129" s="596"/>
      <c r="AW129" s="596"/>
      <c r="AX129" s="596"/>
      <c r="AY129" s="596"/>
      <c r="AZ129" s="596"/>
      <c r="BA129" s="596"/>
      <c r="BB129" s="596"/>
      <c r="BC129" s="596"/>
      <c r="BD129" s="596"/>
      <c r="BE129" s="596"/>
      <c r="BF129" s="596"/>
      <c r="BG129" s="596"/>
      <c r="BH129" s="596"/>
      <c r="BI129" s="596"/>
      <c r="BJ129" s="596"/>
      <c r="BK129" s="596"/>
      <c r="BL129" s="596"/>
      <c r="BM129" s="596"/>
      <c r="BN129" s="596"/>
      <c r="BO129" s="596"/>
      <c r="BP129" s="596"/>
      <c r="BQ129" s="596"/>
      <c r="BR129" s="596"/>
      <c r="BS129" s="596"/>
      <c r="BT129" s="596"/>
      <c r="BU129" s="596"/>
      <c r="BV129" s="596"/>
      <c r="BW129" s="596"/>
      <c r="BX129" s="596"/>
    </row>
    <row r="130" spans="1:76" s="334" customFormat="1" ht="13.5" thickBot="1">
      <c r="A130" s="356"/>
      <c r="B130" s="390"/>
      <c r="C130" s="586"/>
      <c r="D130" s="332" t="s">
        <v>205</v>
      </c>
      <c r="E130" s="649">
        <f t="shared" si="6"/>
        <v>43.8</v>
      </c>
      <c r="F130" s="336"/>
      <c r="G130" s="338"/>
      <c r="H130" s="339"/>
      <c r="I130" s="629">
        <f t="shared" si="7"/>
        <v>43.8</v>
      </c>
      <c r="J130" s="666"/>
      <c r="K130" s="620">
        <v>43.8</v>
      </c>
      <c r="L130" s="336"/>
      <c r="M130" s="336"/>
      <c r="N130" s="338"/>
      <c r="O130" s="336"/>
      <c r="P130" s="336"/>
      <c r="Q130" s="338"/>
      <c r="R130" s="336"/>
      <c r="S130" s="336"/>
      <c r="T130" s="338"/>
      <c r="U130" s="336"/>
      <c r="V130" s="337"/>
      <c r="W130" s="335"/>
      <c r="X130" s="338"/>
      <c r="Y130" s="335"/>
      <c r="Z130" s="335"/>
      <c r="AA130" s="336"/>
      <c r="AB130" s="337"/>
      <c r="AC130" s="339"/>
      <c r="AD130" s="596"/>
      <c r="AE130" s="596"/>
      <c r="AF130" s="596"/>
      <c r="AG130" s="596"/>
      <c r="AH130" s="596"/>
      <c r="AI130" s="596"/>
      <c r="AJ130" s="596"/>
      <c r="AK130" s="596"/>
      <c r="AL130" s="596"/>
      <c r="AM130" s="596"/>
      <c r="AN130" s="596"/>
      <c r="AO130" s="596"/>
      <c r="AP130" s="596"/>
      <c r="AQ130" s="596"/>
      <c r="AR130" s="596"/>
      <c r="AS130" s="596"/>
      <c r="AT130" s="596"/>
      <c r="AU130" s="596"/>
      <c r="AV130" s="596"/>
      <c r="AW130" s="596"/>
      <c r="AX130" s="596"/>
      <c r="AY130" s="596"/>
      <c r="AZ130" s="596"/>
      <c r="BA130" s="596"/>
      <c r="BB130" s="596"/>
      <c r="BC130" s="596"/>
      <c r="BD130" s="596"/>
      <c r="BE130" s="596"/>
      <c r="BF130" s="596"/>
      <c r="BG130" s="596"/>
      <c r="BH130" s="596"/>
      <c r="BI130" s="596"/>
      <c r="BJ130" s="596"/>
      <c r="BK130" s="596"/>
      <c r="BL130" s="596"/>
      <c r="BM130" s="596"/>
      <c r="BN130" s="596"/>
      <c r="BO130" s="596"/>
      <c r="BP130" s="596"/>
      <c r="BQ130" s="596"/>
      <c r="BR130" s="596"/>
      <c r="BS130" s="596"/>
      <c r="BT130" s="596"/>
      <c r="BU130" s="596"/>
      <c r="BV130" s="596"/>
      <c r="BW130" s="596"/>
      <c r="BX130" s="596"/>
    </row>
    <row r="131" spans="1:76" s="334" customFormat="1" ht="12.75">
      <c r="A131" s="372" t="s">
        <v>302</v>
      </c>
      <c r="B131" s="393" t="s">
        <v>211</v>
      </c>
      <c r="C131" s="584"/>
      <c r="D131" s="353" t="s">
        <v>9</v>
      </c>
      <c r="E131" s="649">
        <f t="shared" si="6"/>
        <v>0.389</v>
      </c>
      <c r="F131" s="349"/>
      <c r="G131" s="351"/>
      <c r="H131" s="352"/>
      <c r="I131" s="602">
        <f t="shared" si="7"/>
        <v>0.389</v>
      </c>
      <c r="J131" s="663"/>
      <c r="K131" s="664">
        <v>0.389</v>
      </c>
      <c r="L131" s="367"/>
      <c r="M131" s="367"/>
      <c r="N131" s="358"/>
      <c r="O131" s="367"/>
      <c r="P131" s="367"/>
      <c r="Q131" s="358"/>
      <c r="R131" s="367"/>
      <c r="S131" s="367"/>
      <c r="T131" s="358"/>
      <c r="U131" s="367"/>
      <c r="V131" s="368"/>
      <c r="W131" s="366"/>
      <c r="X131" s="358"/>
      <c r="Y131" s="366"/>
      <c r="Z131" s="366"/>
      <c r="AA131" s="367"/>
      <c r="AB131" s="368"/>
      <c r="AC131" s="369"/>
      <c r="AD131" s="596"/>
      <c r="AE131" s="596"/>
      <c r="AF131" s="596"/>
      <c r="AG131" s="596"/>
      <c r="AH131" s="596"/>
      <c r="AI131" s="596"/>
      <c r="AJ131" s="596"/>
      <c r="AK131" s="596"/>
      <c r="AL131" s="596"/>
      <c r="AM131" s="596"/>
      <c r="AN131" s="596"/>
      <c r="AO131" s="596"/>
      <c r="AP131" s="596"/>
      <c r="AQ131" s="596"/>
      <c r="AR131" s="596"/>
      <c r="AS131" s="596"/>
      <c r="AT131" s="596"/>
      <c r="AU131" s="596"/>
      <c r="AV131" s="596"/>
      <c r="AW131" s="596"/>
      <c r="AX131" s="596"/>
      <c r="AY131" s="596"/>
      <c r="AZ131" s="596"/>
      <c r="BA131" s="596"/>
      <c r="BB131" s="596"/>
      <c r="BC131" s="596"/>
      <c r="BD131" s="596"/>
      <c r="BE131" s="596"/>
      <c r="BF131" s="596"/>
      <c r="BG131" s="596"/>
      <c r="BH131" s="596"/>
      <c r="BI131" s="596"/>
      <c r="BJ131" s="596"/>
      <c r="BK131" s="596"/>
      <c r="BL131" s="596"/>
      <c r="BM131" s="596"/>
      <c r="BN131" s="596"/>
      <c r="BO131" s="596"/>
      <c r="BP131" s="596"/>
      <c r="BQ131" s="596"/>
      <c r="BR131" s="596"/>
      <c r="BS131" s="596"/>
      <c r="BT131" s="596"/>
      <c r="BU131" s="596"/>
      <c r="BV131" s="596"/>
      <c r="BW131" s="596"/>
      <c r="BX131" s="596"/>
    </row>
    <row r="132" spans="1:76" s="334" customFormat="1" ht="12.75">
      <c r="A132" s="357"/>
      <c r="B132" s="392"/>
      <c r="C132" s="585"/>
      <c r="D132" s="346" t="s">
        <v>57</v>
      </c>
      <c r="E132" s="649">
        <f t="shared" si="6"/>
        <v>5</v>
      </c>
      <c r="F132" s="342"/>
      <c r="G132" s="344"/>
      <c r="H132" s="345"/>
      <c r="I132" s="604">
        <f t="shared" si="7"/>
        <v>5</v>
      </c>
      <c r="J132" s="665"/>
      <c r="K132" s="619">
        <v>5</v>
      </c>
      <c r="L132" s="342"/>
      <c r="M132" s="342"/>
      <c r="N132" s="344"/>
      <c r="O132" s="342"/>
      <c r="P132" s="342"/>
      <c r="Q132" s="344"/>
      <c r="R132" s="342"/>
      <c r="S132" s="342"/>
      <c r="T132" s="344"/>
      <c r="U132" s="342"/>
      <c r="V132" s="343"/>
      <c r="W132" s="341"/>
      <c r="X132" s="344"/>
      <c r="Y132" s="341"/>
      <c r="Z132" s="341"/>
      <c r="AA132" s="342"/>
      <c r="AB132" s="343"/>
      <c r="AC132" s="345"/>
      <c r="AD132" s="596"/>
      <c r="AE132" s="596"/>
      <c r="AF132" s="596"/>
      <c r="AG132" s="596"/>
      <c r="AH132" s="596"/>
      <c r="AI132" s="596"/>
      <c r="AJ132" s="596"/>
      <c r="AK132" s="596"/>
      <c r="AL132" s="596"/>
      <c r="AM132" s="596"/>
      <c r="AN132" s="596"/>
      <c r="AO132" s="596"/>
      <c r="AP132" s="596"/>
      <c r="AQ132" s="596"/>
      <c r="AR132" s="596"/>
      <c r="AS132" s="596"/>
      <c r="AT132" s="596"/>
      <c r="AU132" s="596"/>
      <c r="AV132" s="596"/>
      <c r="AW132" s="596"/>
      <c r="AX132" s="596"/>
      <c r="AY132" s="596"/>
      <c r="AZ132" s="596"/>
      <c r="BA132" s="596"/>
      <c r="BB132" s="596"/>
      <c r="BC132" s="596"/>
      <c r="BD132" s="596"/>
      <c r="BE132" s="596"/>
      <c r="BF132" s="596"/>
      <c r="BG132" s="596"/>
      <c r="BH132" s="596"/>
      <c r="BI132" s="596"/>
      <c r="BJ132" s="596"/>
      <c r="BK132" s="596"/>
      <c r="BL132" s="596"/>
      <c r="BM132" s="596"/>
      <c r="BN132" s="596"/>
      <c r="BO132" s="596"/>
      <c r="BP132" s="596"/>
      <c r="BQ132" s="596"/>
      <c r="BR132" s="596"/>
      <c r="BS132" s="596"/>
      <c r="BT132" s="596"/>
      <c r="BU132" s="596"/>
      <c r="BV132" s="596"/>
      <c r="BW132" s="596"/>
      <c r="BX132" s="596"/>
    </row>
    <row r="133" spans="1:76" s="334" customFormat="1" ht="13.5" thickBot="1">
      <c r="A133" s="365"/>
      <c r="B133" s="390"/>
      <c r="C133" s="589"/>
      <c r="D133" s="388" t="s">
        <v>205</v>
      </c>
      <c r="E133" s="649">
        <f t="shared" si="6"/>
        <v>322.9</v>
      </c>
      <c r="F133" s="386"/>
      <c r="G133" s="385"/>
      <c r="H133" s="387"/>
      <c r="I133" s="606">
        <f t="shared" si="7"/>
        <v>322.9</v>
      </c>
      <c r="J133" s="677"/>
      <c r="K133" s="620">
        <v>322.9</v>
      </c>
      <c r="L133" s="361"/>
      <c r="M133" s="361"/>
      <c r="N133" s="355"/>
      <c r="O133" s="361"/>
      <c r="P133" s="361"/>
      <c r="Q133" s="355"/>
      <c r="R133" s="361"/>
      <c r="S133" s="361"/>
      <c r="T133" s="355"/>
      <c r="U133" s="361"/>
      <c r="V133" s="362"/>
      <c r="W133" s="360"/>
      <c r="X133" s="338"/>
      <c r="Y133" s="335"/>
      <c r="Z133" s="335"/>
      <c r="AA133" s="361"/>
      <c r="AB133" s="362"/>
      <c r="AC133" s="363"/>
      <c r="AD133" s="596"/>
      <c r="AE133" s="596"/>
      <c r="AF133" s="596"/>
      <c r="AG133" s="596"/>
      <c r="AH133" s="596"/>
      <c r="AI133" s="596"/>
      <c r="AJ133" s="596"/>
      <c r="AK133" s="596"/>
      <c r="AL133" s="596"/>
      <c r="AM133" s="596"/>
      <c r="AN133" s="596"/>
      <c r="AO133" s="596"/>
      <c r="AP133" s="596"/>
      <c r="AQ133" s="596"/>
      <c r="AR133" s="596"/>
      <c r="AS133" s="596"/>
      <c r="AT133" s="596"/>
      <c r="AU133" s="596"/>
      <c r="AV133" s="596"/>
      <c r="AW133" s="596"/>
      <c r="AX133" s="596"/>
      <c r="AY133" s="596"/>
      <c r="AZ133" s="596"/>
      <c r="BA133" s="596"/>
      <c r="BB133" s="596"/>
      <c r="BC133" s="596"/>
      <c r="BD133" s="596"/>
      <c r="BE133" s="596"/>
      <c r="BF133" s="596"/>
      <c r="BG133" s="596"/>
      <c r="BH133" s="596"/>
      <c r="BI133" s="596"/>
      <c r="BJ133" s="596"/>
      <c r="BK133" s="596"/>
      <c r="BL133" s="596"/>
      <c r="BM133" s="596"/>
      <c r="BN133" s="596"/>
      <c r="BO133" s="596"/>
      <c r="BP133" s="596"/>
      <c r="BQ133" s="596"/>
      <c r="BR133" s="596"/>
      <c r="BS133" s="596"/>
      <c r="BT133" s="596"/>
      <c r="BU133" s="596"/>
      <c r="BV133" s="596"/>
      <c r="BW133" s="596"/>
      <c r="BX133" s="596"/>
    </row>
    <row r="134" spans="1:76" s="334" customFormat="1" ht="12.75">
      <c r="A134" s="359" t="s">
        <v>303</v>
      </c>
      <c r="B134" s="396" t="s">
        <v>209</v>
      </c>
      <c r="C134" s="587"/>
      <c r="D134" s="370" t="s">
        <v>205</v>
      </c>
      <c r="E134" s="649">
        <f t="shared" si="6"/>
        <v>0.16</v>
      </c>
      <c r="F134" s="367"/>
      <c r="G134" s="358"/>
      <c r="H134" s="369"/>
      <c r="I134" s="602">
        <f t="shared" si="7"/>
        <v>0.16</v>
      </c>
      <c r="J134" s="674"/>
      <c r="K134" s="640">
        <v>0.16</v>
      </c>
      <c r="L134" s="349"/>
      <c r="M134" s="349"/>
      <c r="N134" s="351"/>
      <c r="O134" s="349"/>
      <c r="P134" s="349"/>
      <c r="Q134" s="351"/>
      <c r="R134" s="349"/>
      <c r="S134" s="349"/>
      <c r="T134" s="351"/>
      <c r="U134" s="349"/>
      <c r="V134" s="350"/>
      <c r="W134" s="348"/>
      <c r="X134" s="348"/>
      <c r="Y134" s="348"/>
      <c r="Z134" s="348"/>
      <c r="AA134" s="349"/>
      <c r="AB134" s="350"/>
      <c r="AC134" s="352"/>
      <c r="AD134" s="596"/>
      <c r="AE134" s="596"/>
      <c r="AF134" s="596"/>
      <c r="AG134" s="596"/>
      <c r="AH134" s="596"/>
      <c r="AI134" s="596"/>
      <c r="AJ134" s="596"/>
      <c r="AK134" s="596"/>
      <c r="AL134" s="596"/>
      <c r="AM134" s="596"/>
      <c r="AN134" s="596"/>
      <c r="AO134" s="596"/>
      <c r="AP134" s="596"/>
      <c r="AQ134" s="596"/>
      <c r="AR134" s="596"/>
      <c r="AS134" s="596"/>
      <c r="AT134" s="596"/>
      <c r="AU134" s="596"/>
      <c r="AV134" s="596"/>
      <c r="AW134" s="596"/>
      <c r="AX134" s="596"/>
      <c r="AY134" s="596"/>
      <c r="AZ134" s="596"/>
      <c r="BA134" s="596"/>
      <c r="BB134" s="596"/>
      <c r="BC134" s="596"/>
      <c r="BD134" s="596"/>
      <c r="BE134" s="596"/>
      <c r="BF134" s="596"/>
      <c r="BG134" s="596"/>
      <c r="BH134" s="596"/>
      <c r="BI134" s="596"/>
      <c r="BJ134" s="596"/>
      <c r="BK134" s="596"/>
      <c r="BL134" s="596"/>
      <c r="BM134" s="596"/>
      <c r="BN134" s="596"/>
      <c r="BO134" s="596"/>
      <c r="BP134" s="596"/>
      <c r="BQ134" s="596"/>
      <c r="BR134" s="596"/>
      <c r="BS134" s="596"/>
      <c r="BT134" s="596"/>
      <c r="BU134" s="596"/>
      <c r="BV134" s="596"/>
      <c r="BW134" s="596"/>
      <c r="BX134" s="596"/>
    </row>
    <row r="135" spans="1:76" s="334" customFormat="1" ht="12.75">
      <c r="A135" s="357"/>
      <c r="B135" s="392"/>
      <c r="C135" s="585"/>
      <c r="D135" s="346" t="s">
        <v>57</v>
      </c>
      <c r="E135" s="649">
        <f t="shared" si="6"/>
        <v>3</v>
      </c>
      <c r="F135" s="342"/>
      <c r="G135" s="344"/>
      <c r="H135" s="345"/>
      <c r="I135" s="604">
        <f t="shared" si="7"/>
        <v>3</v>
      </c>
      <c r="J135" s="665"/>
      <c r="K135" s="619">
        <v>3</v>
      </c>
      <c r="L135" s="342"/>
      <c r="M135" s="342"/>
      <c r="N135" s="344"/>
      <c r="O135" s="342"/>
      <c r="P135" s="342"/>
      <c r="Q135" s="344"/>
      <c r="R135" s="342"/>
      <c r="S135" s="342"/>
      <c r="T135" s="344"/>
      <c r="U135" s="342"/>
      <c r="V135" s="343"/>
      <c r="W135" s="341"/>
      <c r="X135" s="341"/>
      <c r="Y135" s="341"/>
      <c r="Z135" s="341"/>
      <c r="AA135" s="342"/>
      <c r="AB135" s="343"/>
      <c r="AC135" s="345"/>
      <c r="AD135" s="596"/>
      <c r="AE135" s="596"/>
      <c r="AF135" s="596"/>
      <c r="AG135" s="596"/>
      <c r="AH135" s="596"/>
      <c r="AI135" s="596"/>
      <c r="AJ135" s="596"/>
      <c r="AK135" s="596"/>
      <c r="AL135" s="596"/>
      <c r="AM135" s="596"/>
      <c r="AN135" s="596"/>
      <c r="AO135" s="596"/>
      <c r="AP135" s="596"/>
      <c r="AQ135" s="596"/>
      <c r="AR135" s="596"/>
      <c r="AS135" s="596"/>
      <c r="AT135" s="596"/>
      <c r="AU135" s="596"/>
      <c r="AV135" s="596"/>
      <c r="AW135" s="596"/>
      <c r="AX135" s="596"/>
      <c r="AY135" s="596"/>
      <c r="AZ135" s="596"/>
      <c r="BA135" s="596"/>
      <c r="BB135" s="596"/>
      <c r="BC135" s="596"/>
      <c r="BD135" s="596"/>
      <c r="BE135" s="596"/>
      <c r="BF135" s="596"/>
      <c r="BG135" s="596"/>
      <c r="BH135" s="596"/>
      <c r="BI135" s="596"/>
      <c r="BJ135" s="596"/>
      <c r="BK135" s="596"/>
      <c r="BL135" s="596"/>
      <c r="BM135" s="596"/>
      <c r="BN135" s="596"/>
      <c r="BO135" s="596"/>
      <c r="BP135" s="596"/>
      <c r="BQ135" s="596"/>
      <c r="BR135" s="596"/>
      <c r="BS135" s="596"/>
      <c r="BT135" s="596"/>
      <c r="BU135" s="596"/>
      <c r="BV135" s="596"/>
      <c r="BW135" s="596"/>
      <c r="BX135" s="596"/>
    </row>
    <row r="136" spans="1:76" s="334" customFormat="1" ht="13.5" thickBot="1">
      <c r="A136" s="356"/>
      <c r="B136" s="394"/>
      <c r="C136" s="588"/>
      <c r="D136" s="364" t="s">
        <v>11</v>
      </c>
      <c r="E136" s="649">
        <f t="shared" si="6"/>
        <v>134.87</v>
      </c>
      <c r="F136" s="361"/>
      <c r="G136" s="355"/>
      <c r="H136" s="363"/>
      <c r="I136" s="606">
        <f t="shared" si="7"/>
        <v>134.87</v>
      </c>
      <c r="J136" s="675"/>
      <c r="K136" s="670">
        <v>134.87</v>
      </c>
      <c r="L136" s="336"/>
      <c r="M136" s="336"/>
      <c r="N136" s="338"/>
      <c r="O136" s="336"/>
      <c r="P136" s="336"/>
      <c r="Q136" s="338"/>
      <c r="R136" s="336"/>
      <c r="S136" s="336"/>
      <c r="T136" s="338"/>
      <c r="U136" s="336"/>
      <c r="V136" s="337"/>
      <c r="W136" s="335"/>
      <c r="X136" s="335"/>
      <c r="Y136" s="335"/>
      <c r="Z136" s="335"/>
      <c r="AA136" s="336"/>
      <c r="AB136" s="337"/>
      <c r="AC136" s="339"/>
      <c r="AD136" s="596"/>
      <c r="AE136" s="596"/>
      <c r="AF136" s="596"/>
      <c r="AG136" s="596"/>
      <c r="AH136" s="596"/>
      <c r="AI136" s="596"/>
      <c r="AJ136" s="596"/>
      <c r="AK136" s="596"/>
      <c r="AL136" s="596"/>
      <c r="AM136" s="596"/>
      <c r="AN136" s="596"/>
      <c r="AO136" s="596"/>
      <c r="AP136" s="596"/>
      <c r="AQ136" s="596"/>
      <c r="AR136" s="596"/>
      <c r="AS136" s="596"/>
      <c r="AT136" s="596"/>
      <c r="AU136" s="596"/>
      <c r="AV136" s="596"/>
      <c r="AW136" s="596"/>
      <c r="AX136" s="596"/>
      <c r="AY136" s="596"/>
      <c r="AZ136" s="596"/>
      <c r="BA136" s="596"/>
      <c r="BB136" s="596"/>
      <c r="BC136" s="596"/>
      <c r="BD136" s="596"/>
      <c r="BE136" s="596"/>
      <c r="BF136" s="596"/>
      <c r="BG136" s="596"/>
      <c r="BH136" s="596"/>
      <c r="BI136" s="596"/>
      <c r="BJ136" s="596"/>
      <c r="BK136" s="596"/>
      <c r="BL136" s="596"/>
      <c r="BM136" s="596"/>
      <c r="BN136" s="596"/>
      <c r="BO136" s="596"/>
      <c r="BP136" s="596"/>
      <c r="BQ136" s="596"/>
      <c r="BR136" s="596"/>
      <c r="BS136" s="596"/>
      <c r="BT136" s="596"/>
      <c r="BU136" s="596"/>
      <c r="BV136" s="596"/>
      <c r="BW136" s="596"/>
      <c r="BX136" s="596"/>
    </row>
    <row r="137" spans="1:76" s="334" customFormat="1" ht="12.75">
      <c r="A137" s="359" t="s">
        <v>304</v>
      </c>
      <c r="B137" s="393" t="s">
        <v>208</v>
      </c>
      <c r="C137" s="584"/>
      <c r="D137" s="353" t="s">
        <v>205</v>
      </c>
      <c r="E137" s="649">
        <f t="shared" si="6"/>
        <v>0.095</v>
      </c>
      <c r="F137" s="349"/>
      <c r="G137" s="351"/>
      <c r="H137" s="352"/>
      <c r="I137" s="602">
        <f t="shared" si="7"/>
        <v>0.095</v>
      </c>
      <c r="J137" s="663"/>
      <c r="K137" s="664">
        <v>0.095</v>
      </c>
      <c r="L137" s="349"/>
      <c r="M137" s="349"/>
      <c r="N137" s="351"/>
      <c r="O137" s="349"/>
      <c r="P137" s="349"/>
      <c r="Q137" s="351"/>
      <c r="R137" s="349"/>
      <c r="S137" s="349"/>
      <c r="T137" s="351"/>
      <c r="U137" s="349"/>
      <c r="V137" s="350"/>
      <c r="W137" s="348"/>
      <c r="X137" s="348"/>
      <c r="Y137" s="348"/>
      <c r="Z137" s="348"/>
      <c r="AA137" s="349"/>
      <c r="AB137" s="350"/>
      <c r="AC137" s="352"/>
      <c r="AD137" s="596"/>
      <c r="AE137" s="596"/>
      <c r="AF137" s="596"/>
      <c r="AG137" s="596"/>
      <c r="AH137" s="596"/>
      <c r="AI137" s="596"/>
      <c r="AJ137" s="596"/>
      <c r="AK137" s="596"/>
      <c r="AL137" s="596"/>
      <c r="AM137" s="596"/>
      <c r="AN137" s="596"/>
      <c r="AO137" s="596"/>
      <c r="AP137" s="596"/>
      <c r="AQ137" s="596"/>
      <c r="AR137" s="596"/>
      <c r="AS137" s="596"/>
      <c r="AT137" s="596"/>
      <c r="AU137" s="596"/>
      <c r="AV137" s="596"/>
      <c r="AW137" s="596"/>
      <c r="AX137" s="596"/>
      <c r="AY137" s="596"/>
      <c r="AZ137" s="596"/>
      <c r="BA137" s="596"/>
      <c r="BB137" s="596"/>
      <c r="BC137" s="596"/>
      <c r="BD137" s="596"/>
      <c r="BE137" s="596"/>
      <c r="BF137" s="596"/>
      <c r="BG137" s="596"/>
      <c r="BH137" s="596"/>
      <c r="BI137" s="596"/>
      <c r="BJ137" s="596"/>
      <c r="BK137" s="596"/>
      <c r="BL137" s="596"/>
      <c r="BM137" s="596"/>
      <c r="BN137" s="596"/>
      <c r="BO137" s="596"/>
      <c r="BP137" s="596"/>
      <c r="BQ137" s="596"/>
      <c r="BR137" s="596"/>
      <c r="BS137" s="596"/>
      <c r="BT137" s="596"/>
      <c r="BU137" s="596"/>
      <c r="BV137" s="596"/>
      <c r="BW137" s="596"/>
      <c r="BX137" s="596"/>
    </row>
    <row r="138" spans="1:76" s="334" customFormat="1" ht="12.75">
      <c r="A138" s="357"/>
      <c r="B138" s="392"/>
      <c r="C138" s="585"/>
      <c r="D138" s="346" t="s">
        <v>57</v>
      </c>
      <c r="E138" s="649">
        <f t="shared" si="6"/>
        <v>2</v>
      </c>
      <c r="F138" s="342"/>
      <c r="G138" s="344"/>
      <c r="H138" s="345"/>
      <c r="I138" s="604">
        <f t="shared" si="7"/>
        <v>2</v>
      </c>
      <c r="J138" s="665"/>
      <c r="K138" s="619">
        <v>2</v>
      </c>
      <c r="L138" s="342"/>
      <c r="M138" s="342"/>
      <c r="N138" s="344"/>
      <c r="O138" s="342"/>
      <c r="P138" s="342"/>
      <c r="Q138" s="344"/>
      <c r="R138" s="342"/>
      <c r="S138" s="342"/>
      <c r="T138" s="344"/>
      <c r="U138" s="342"/>
      <c r="V138" s="343"/>
      <c r="W138" s="341"/>
      <c r="X138" s="341"/>
      <c r="Y138" s="341"/>
      <c r="Z138" s="341"/>
      <c r="AA138" s="342"/>
      <c r="AB138" s="343"/>
      <c r="AC138" s="345"/>
      <c r="AD138" s="596"/>
      <c r="AE138" s="596"/>
      <c r="AF138" s="596"/>
      <c r="AG138" s="596"/>
      <c r="AH138" s="596"/>
      <c r="AI138" s="596"/>
      <c r="AJ138" s="596"/>
      <c r="AK138" s="596"/>
      <c r="AL138" s="596"/>
      <c r="AM138" s="596"/>
      <c r="AN138" s="596"/>
      <c r="AO138" s="596"/>
      <c r="AP138" s="596"/>
      <c r="AQ138" s="596"/>
      <c r="AR138" s="596"/>
      <c r="AS138" s="596"/>
      <c r="AT138" s="596"/>
      <c r="AU138" s="596"/>
      <c r="AV138" s="596"/>
      <c r="AW138" s="596"/>
      <c r="AX138" s="596"/>
      <c r="AY138" s="596"/>
      <c r="AZ138" s="596"/>
      <c r="BA138" s="596"/>
      <c r="BB138" s="596"/>
      <c r="BC138" s="596"/>
      <c r="BD138" s="596"/>
      <c r="BE138" s="596"/>
      <c r="BF138" s="596"/>
      <c r="BG138" s="596"/>
      <c r="BH138" s="596"/>
      <c r="BI138" s="596"/>
      <c r="BJ138" s="596"/>
      <c r="BK138" s="596"/>
      <c r="BL138" s="596"/>
      <c r="BM138" s="596"/>
      <c r="BN138" s="596"/>
      <c r="BO138" s="596"/>
      <c r="BP138" s="596"/>
      <c r="BQ138" s="596"/>
      <c r="BR138" s="596"/>
      <c r="BS138" s="596"/>
      <c r="BT138" s="596"/>
      <c r="BU138" s="596"/>
      <c r="BV138" s="596"/>
      <c r="BW138" s="596"/>
      <c r="BX138" s="596"/>
    </row>
    <row r="139" spans="1:76" s="334" customFormat="1" ht="13.5" thickBot="1">
      <c r="A139" s="356"/>
      <c r="B139" s="394"/>
      <c r="C139" s="588"/>
      <c r="D139" s="332" t="s">
        <v>11</v>
      </c>
      <c r="E139" s="649">
        <f t="shared" si="6"/>
        <v>78.45</v>
      </c>
      <c r="F139" s="386"/>
      <c r="G139" s="385"/>
      <c r="H139" s="387"/>
      <c r="I139" s="606">
        <f t="shared" si="7"/>
        <v>78.45</v>
      </c>
      <c r="J139" s="677"/>
      <c r="K139" s="678">
        <v>78.45</v>
      </c>
      <c r="L139" s="336"/>
      <c r="M139" s="336"/>
      <c r="N139" s="338"/>
      <c r="O139" s="336"/>
      <c r="P139" s="336"/>
      <c r="Q139" s="338"/>
      <c r="R139" s="336"/>
      <c r="S139" s="336"/>
      <c r="T139" s="338"/>
      <c r="U139" s="336"/>
      <c r="V139" s="337"/>
      <c r="W139" s="335"/>
      <c r="X139" s="335"/>
      <c r="Y139" s="335"/>
      <c r="Z139" s="335"/>
      <c r="AA139" s="336"/>
      <c r="AB139" s="337"/>
      <c r="AC139" s="339"/>
      <c r="AD139" s="596"/>
      <c r="AE139" s="596"/>
      <c r="AF139" s="596"/>
      <c r="AG139" s="596"/>
      <c r="AH139" s="596"/>
      <c r="AI139" s="596"/>
      <c r="AJ139" s="596"/>
      <c r="AK139" s="596"/>
      <c r="AL139" s="596"/>
      <c r="AM139" s="596"/>
      <c r="AN139" s="596"/>
      <c r="AO139" s="596"/>
      <c r="AP139" s="596"/>
      <c r="AQ139" s="596"/>
      <c r="AR139" s="596"/>
      <c r="AS139" s="596"/>
      <c r="AT139" s="596"/>
      <c r="AU139" s="596"/>
      <c r="AV139" s="596"/>
      <c r="AW139" s="596"/>
      <c r="AX139" s="596"/>
      <c r="AY139" s="596"/>
      <c r="AZ139" s="596"/>
      <c r="BA139" s="596"/>
      <c r="BB139" s="596"/>
      <c r="BC139" s="596"/>
      <c r="BD139" s="596"/>
      <c r="BE139" s="596"/>
      <c r="BF139" s="596"/>
      <c r="BG139" s="596"/>
      <c r="BH139" s="596"/>
      <c r="BI139" s="596"/>
      <c r="BJ139" s="596"/>
      <c r="BK139" s="596"/>
      <c r="BL139" s="596"/>
      <c r="BM139" s="596"/>
      <c r="BN139" s="596"/>
      <c r="BO139" s="596"/>
      <c r="BP139" s="596"/>
      <c r="BQ139" s="596"/>
      <c r="BR139" s="596"/>
      <c r="BS139" s="596"/>
      <c r="BT139" s="596"/>
      <c r="BU139" s="596"/>
      <c r="BV139" s="596"/>
      <c r="BW139" s="596"/>
      <c r="BX139" s="596"/>
    </row>
    <row r="140" spans="1:76" s="334" customFormat="1" ht="12.75">
      <c r="A140" s="372" t="s">
        <v>305</v>
      </c>
      <c r="B140" s="393" t="s">
        <v>207</v>
      </c>
      <c r="C140" s="587"/>
      <c r="D140" s="370" t="s">
        <v>205</v>
      </c>
      <c r="E140" s="649">
        <f t="shared" si="6"/>
        <v>0.364</v>
      </c>
      <c r="F140" s="383"/>
      <c r="G140" s="382"/>
      <c r="H140" s="384"/>
      <c r="I140" s="602">
        <f t="shared" si="7"/>
        <v>0.364</v>
      </c>
      <c r="J140" s="679"/>
      <c r="K140" s="625">
        <v>0.364</v>
      </c>
      <c r="L140" s="367"/>
      <c r="M140" s="367"/>
      <c r="N140" s="358"/>
      <c r="O140" s="367"/>
      <c r="P140" s="367"/>
      <c r="Q140" s="358"/>
      <c r="R140" s="367"/>
      <c r="S140" s="367"/>
      <c r="T140" s="358"/>
      <c r="U140" s="367"/>
      <c r="V140" s="368"/>
      <c r="W140" s="366"/>
      <c r="X140" s="366"/>
      <c r="Y140" s="366"/>
      <c r="Z140" s="366"/>
      <c r="AA140" s="367"/>
      <c r="AB140" s="368"/>
      <c r="AC140" s="369"/>
      <c r="AD140" s="596"/>
      <c r="AE140" s="596"/>
      <c r="AF140" s="596"/>
      <c r="AG140" s="596"/>
      <c r="AH140" s="596"/>
      <c r="AI140" s="596"/>
      <c r="AJ140" s="596"/>
      <c r="AK140" s="596"/>
      <c r="AL140" s="596"/>
      <c r="AM140" s="596"/>
      <c r="AN140" s="596"/>
      <c r="AO140" s="596"/>
      <c r="AP140" s="596"/>
      <c r="AQ140" s="596"/>
      <c r="AR140" s="596"/>
      <c r="AS140" s="596"/>
      <c r="AT140" s="596"/>
      <c r="AU140" s="596"/>
      <c r="AV140" s="596"/>
      <c r="AW140" s="596"/>
      <c r="AX140" s="596"/>
      <c r="AY140" s="596"/>
      <c r="AZ140" s="596"/>
      <c r="BA140" s="596"/>
      <c r="BB140" s="596"/>
      <c r="BC140" s="596"/>
      <c r="BD140" s="596"/>
      <c r="BE140" s="596"/>
      <c r="BF140" s="596"/>
      <c r="BG140" s="596"/>
      <c r="BH140" s="596"/>
      <c r="BI140" s="596"/>
      <c r="BJ140" s="596"/>
      <c r="BK140" s="596"/>
      <c r="BL140" s="596"/>
      <c r="BM140" s="596"/>
      <c r="BN140" s="596"/>
      <c r="BO140" s="596"/>
      <c r="BP140" s="596"/>
      <c r="BQ140" s="596"/>
      <c r="BR140" s="596"/>
      <c r="BS140" s="596"/>
      <c r="BT140" s="596"/>
      <c r="BU140" s="596"/>
      <c r="BV140" s="596"/>
      <c r="BW140" s="596"/>
      <c r="BX140" s="596"/>
    </row>
    <row r="141" spans="1:76" s="334" customFormat="1" ht="12.75">
      <c r="A141" s="357"/>
      <c r="B141" s="392"/>
      <c r="C141" s="585"/>
      <c r="D141" s="346" t="s">
        <v>57</v>
      </c>
      <c r="E141" s="649">
        <f t="shared" si="6"/>
        <v>7</v>
      </c>
      <c r="F141" s="380"/>
      <c r="G141" s="379"/>
      <c r="H141" s="381"/>
      <c r="I141" s="604">
        <f t="shared" si="7"/>
        <v>7</v>
      </c>
      <c r="J141" s="680"/>
      <c r="K141" s="681">
        <v>7</v>
      </c>
      <c r="L141" s="342"/>
      <c r="M141" s="342"/>
      <c r="N141" s="344"/>
      <c r="O141" s="342"/>
      <c r="P141" s="342"/>
      <c r="Q141" s="344"/>
      <c r="R141" s="342"/>
      <c r="S141" s="342"/>
      <c r="T141" s="344"/>
      <c r="U141" s="342"/>
      <c r="V141" s="343"/>
      <c r="W141" s="341"/>
      <c r="X141" s="341"/>
      <c r="Y141" s="341"/>
      <c r="Z141" s="341"/>
      <c r="AA141" s="342"/>
      <c r="AB141" s="343"/>
      <c r="AC141" s="345"/>
      <c r="AD141" s="596"/>
      <c r="AE141" s="596"/>
      <c r="AF141" s="596"/>
      <c r="AG141" s="596"/>
      <c r="AH141" s="596"/>
      <c r="AI141" s="596"/>
      <c r="AJ141" s="596"/>
      <c r="AK141" s="596"/>
      <c r="AL141" s="596"/>
      <c r="AM141" s="596"/>
      <c r="AN141" s="596"/>
      <c r="AO141" s="596"/>
      <c r="AP141" s="596"/>
      <c r="AQ141" s="596"/>
      <c r="AR141" s="596"/>
      <c r="AS141" s="596"/>
      <c r="AT141" s="596"/>
      <c r="AU141" s="596"/>
      <c r="AV141" s="596"/>
      <c r="AW141" s="596"/>
      <c r="AX141" s="596"/>
      <c r="AY141" s="596"/>
      <c r="AZ141" s="596"/>
      <c r="BA141" s="596"/>
      <c r="BB141" s="596"/>
      <c r="BC141" s="596"/>
      <c r="BD141" s="596"/>
      <c r="BE141" s="596"/>
      <c r="BF141" s="596"/>
      <c r="BG141" s="596"/>
      <c r="BH141" s="596"/>
      <c r="BI141" s="596"/>
      <c r="BJ141" s="596"/>
      <c r="BK141" s="596"/>
      <c r="BL141" s="596"/>
      <c r="BM141" s="596"/>
      <c r="BN141" s="596"/>
      <c r="BO141" s="596"/>
      <c r="BP141" s="596"/>
      <c r="BQ141" s="596"/>
      <c r="BR141" s="596"/>
      <c r="BS141" s="596"/>
      <c r="BT141" s="596"/>
      <c r="BU141" s="596"/>
      <c r="BV141" s="596"/>
      <c r="BW141" s="596"/>
      <c r="BX141" s="596"/>
    </row>
    <row r="142" spans="1:76" s="334" customFormat="1" ht="13.5" thickBot="1">
      <c r="A142" s="365"/>
      <c r="B142" s="390"/>
      <c r="C142" s="588"/>
      <c r="D142" s="364" t="s">
        <v>11</v>
      </c>
      <c r="E142" s="649">
        <f t="shared" si="6"/>
        <v>300.43</v>
      </c>
      <c r="F142" s="377"/>
      <c r="G142" s="376"/>
      <c r="H142" s="378"/>
      <c r="I142" s="606">
        <f t="shared" si="7"/>
        <v>300.43</v>
      </c>
      <c r="J142" s="682"/>
      <c r="K142" s="683">
        <v>300.43</v>
      </c>
      <c r="L142" s="361"/>
      <c r="M142" s="361"/>
      <c r="N142" s="355"/>
      <c r="O142" s="361"/>
      <c r="P142" s="361"/>
      <c r="Q142" s="355"/>
      <c r="R142" s="361"/>
      <c r="S142" s="361"/>
      <c r="T142" s="355"/>
      <c r="U142" s="361"/>
      <c r="V142" s="362"/>
      <c r="W142" s="360"/>
      <c r="X142" s="360"/>
      <c r="Y142" s="360"/>
      <c r="Z142" s="360"/>
      <c r="AA142" s="361"/>
      <c r="AB142" s="362"/>
      <c r="AC142" s="363"/>
      <c r="AD142" s="596"/>
      <c r="AE142" s="596"/>
      <c r="AF142" s="596"/>
      <c r="AG142" s="596"/>
      <c r="AH142" s="596"/>
      <c r="AI142" s="596"/>
      <c r="AJ142" s="596"/>
      <c r="AK142" s="596"/>
      <c r="AL142" s="596"/>
      <c r="AM142" s="596"/>
      <c r="AN142" s="596"/>
      <c r="AO142" s="596"/>
      <c r="AP142" s="596"/>
      <c r="AQ142" s="596"/>
      <c r="AR142" s="596"/>
      <c r="AS142" s="596"/>
      <c r="AT142" s="596"/>
      <c r="AU142" s="596"/>
      <c r="AV142" s="596"/>
      <c r="AW142" s="596"/>
      <c r="AX142" s="596"/>
      <c r="AY142" s="596"/>
      <c r="AZ142" s="596"/>
      <c r="BA142" s="596"/>
      <c r="BB142" s="596"/>
      <c r="BC142" s="596"/>
      <c r="BD142" s="596"/>
      <c r="BE142" s="596"/>
      <c r="BF142" s="596"/>
      <c r="BG142" s="596"/>
      <c r="BH142" s="596"/>
      <c r="BI142" s="596"/>
      <c r="BJ142" s="596"/>
      <c r="BK142" s="596"/>
      <c r="BL142" s="596"/>
      <c r="BM142" s="596"/>
      <c r="BN142" s="596"/>
      <c r="BO142" s="596"/>
      <c r="BP142" s="596"/>
      <c r="BQ142" s="596"/>
      <c r="BR142" s="596"/>
      <c r="BS142" s="596"/>
      <c r="BT142" s="596"/>
      <c r="BU142" s="596"/>
      <c r="BV142" s="596"/>
      <c r="BW142" s="596"/>
      <c r="BX142" s="596"/>
    </row>
    <row r="143" spans="1:76" s="334" customFormat="1" ht="12.75">
      <c r="A143" s="359" t="s">
        <v>306</v>
      </c>
      <c r="B143" s="393" t="s">
        <v>206</v>
      </c>
      <c r="C143" s="584"/>
      <c r="D143" s="353" t="s">
        <v>9</v>
      </c>
      <c r="E143" s="649">
        <f t="shared" si="6"/>
        <v>1.662</v>
      </c>
      <c r="F143" s="349"/>
      <c r="G143" s="351"/>
      <c r="H143" s="352"/>
      <c r="I143" s="602">
        <f t="shared" si="7"/>
        <v>1.662</v>
      </c>
      <c r="J143" s="663"/>
      <c r="K143" s="664">
        <v>1.662</v>
      </c>
      <c r="L143" s="349"/>
      <c r="M143" s="349"/>
      <c r="N143" s="351"/>
      <c r="O143" s="349"/>
      <c r="P143" s="349"/>
      <c r="Q143" s="351"/>
      <c r="R143" s="349"/>
      <c r="S143" s="349"/>
      <c r="T143" s="351"/>
      <c r="U143" s="349"/>
      <c r="V143" s="350"/>
      <c r="W143" s="348"/>
      <c r="X143" s="348"/>
      <c r="Y143" s="348"/>
      <c r="Z143" s="348"/>
      <c r="AA143" s="349"/>
      <c r="AB143" s="350"/>
      <c r="AC143" s="352"/>
      <c r="AD143" s="596"/>
      <c r="AE143" s="596"/>
      <c r="AF143" s="596"/>
      <c r="AG143" s="596"/>
      <c r="AH143" s="596"/>
      <c r="AI143" s="596"/>
      <c r="AJ143" s="596"/>
      <c r="AK143" s="596"/>
      <c r="AL143" s="596"/>
      <c r="AM143" s="596"/>
      <c r="AN143" s="596"/>
      <c r="AO143" s="596"/>
      <c r="AP143" s="596"/>
      <c r="AQ143" s="596"/>
      <c r="AR143" s="596"/>
      <c r="AS143" s="596"/>
      <c r="AT143" s="596"/>
      <c r="AU143" s="596"/>
      <c r="AV143" s="596"/>
      <c r="AW143" s="596"/>
      <c r="AX143" s="596"/>
      <c r="AY143" s="596"/>
      <c r="AZ143" s="596"/>
      <c r="BA143" s="596"/>
      <c r="BB143" s="596"/>
      <c r="BC143" s="596"/>
      <c r="BD143" s="596"/>
      <c r="BE143" s="596"/>
      <c r="BF143" s="596"/>
      <c r="BG143" s="596"/>
      <c r="BH143" s="596"/>
      <c r="BI143" s="596"/>
      <c r="BJ143" s="596"/>
      <c r="BK143" s="596"/>
      <c r="BL143" s="596"/>
      <c r="BM143" s="596"/>
      <c r="BN143" s="596"/>
      <c r="BO143" s="596"/>
      <c r="BP143" s="596"/>
      <c r="BQ143" s="596"/>
      <c r="BR143" s="596"/>
      <c r="BS143" s="596"/>
      <c r="BT143" s="596"/>
      <c r="BU143" s="596"/>
      <c r="BV143" s="596"/>
      <c r="BW143" s="596"/>
      <c r="BX143" s="596"/>
    </row>
    <row r="144" spans="1:76" s="334" customFormat="1" ht="12.75">
      <c r="A144" s="357"/>
      <c r="B144" s="392"/>
      <c r="C144" s="585"/>
      <c r="D144" s="346" t="s">
        <v>57</v>
      </c>
      <c r="E144" s="649">
        <f t="shared" si="6"/>
        <v>9</v>
      </c>
      <c r="F144" s="342"/>
      <c r="G144" s="344"/>
      <c r="H144" s="345"/>
      <c r="I144" s="604">
        <f t="shared" si="7"/>
        <v>9</v>
      </c>
      <c r="J144" s="665"/>
      <c r="K144" s="619">
        <v>9</v>
      </c>
      <c r="L144" s="342"/>
      <c r="M144" s="342"/>
      <c r="N144" s="344"/>
      <c r="O144" s="342"/>
      <c r="P144" s="342"/>
      <c r="Q144" s="344"/>
      <c r="R144" s="342"/>
      <c r="S144" s="342"/>
      <c r="T144" s="344"/>
      <c r="U144" s="342"/>
      <c r="V144" s="343"/>
      <c r="W144" s="341"/>
      <c r="X144" s="341"/>
      <c r="Y144" s="341"/>
      <c r="Z144" s="341"/>
      <c r="AA144" s="342"/>
      <c r="AB144" s="343"/>
      <c r="AC144" s="345"/>
      <c r="AD144" s="596"/>
      <c r="AE144" s="596"/>
      <c r="AF144" s="596"/>
      <c r="AG144" s="596"/>
      <c r="AH144" s="596"/>
      <c r="AI144" s="596"/>
      <c r="AJ144" s="596"/>
      <c r="AK144" s="596"/>
      <c r="AL144" s="596"/>
      <c r="AM144" s="596"/>
      <c r="AN144" s="596"/>
      <c r="AO144" s="596"/>
      <c r="AP144" s="596"/>
      <c r="AQ144" s="596"/>
      <c r="AR144" s="596"/>
      <c r="AS144" s="596"/>
      <c r="AT144" s="596"/>
      <c r="AU144" s="596"/>
      <c r="AV144" s="596"/>
      <c r="AW144" s="596"/>
      <c r="AX144" s="596"/>
      <c r="AY144" s="596"/>
      <c r="AZ144" s="596"/>
      <c r="BA144" s="596"/>
      <c r="BB144" s="596"/>
      <c r="BC144" s="596"/>
      <c r="BD144" s="596"/>
      <c r="BE144" s="596"/>
      <c r="BF144" s="596"/>
      <c r="BG144" s="596"/>
      <c r="BH144" s="596"/>
      <c r="BI144" s="596"/>
      <c r="BJ144" s="596"/>
      <c r="BK144" s="596"/>
      <c r="BL144" s="596"/>
      <c r="BM144" s="596"/>
      <c r="BN144" s="596"/>
      <c r="BO144" s="596"/>
      <c r="BP144" s="596"/>
      <c r="BQ144" s="596"/>
      <c r="BR144" s="596"/>
      <c r="BS144" s="596"/>
      <c r="BT144" s="596"/>
      <c r="BU144" s="596"/>
      <c r="BV144" s="596"/>
      <c r="BW144" s="596"/>
      <c r="BX144" s="596"/>
    </row>
    <row r="145" spans="1:76" s="334" customFormat="1" ht="13.5" thickBot="1">
      <c r="A145" s="356"/>
      <c r="B145" s="390"/>
      <c r="C145" s="586"/>
      <c r="D145" s="332" t="s">
        <v>11</v>
      </c>
      <c r="E145" s="649">
        <f aca="true" t="shared" si="8" ref="E145:E154">I145</f>
        <v>1371.34</v>
      </c>
      <c r="F145" s="336"/>
      <c r="G145" s="338"/>
      <c r="H145" s="339"/>
      <c r="I145" s="606">
        <f t="shared" si="7"/>
        <v>1371.34</v>
      </c>
      <c r="J145" s="666"/>
      <c r="K145" s="620">
        <v>1371.34</v>
      </c>
      <c r="L145" s="336"/>
      <c r="M145" s="336"/>
      <c r="N145" s="338"/>
      <c r="O145" s="336"/>
      <c r="P145" s="336"/>
      <c r="Q145" s="338"/>
      <c r="R145" s="336"/>
      <c r="S145" s="336"/>
      <c r="T145" s="338"/>
      <c r="U145" s="336"/>
      <c r="V145" s="337"/>
      <c r="W145" s="335"/>
      <c r="X145" s="335"/>
      <c r="Y145" s="335"/>
      <c r="Z145" s="335"/>
      <c r="AA145" s="336"/>
      <c r="AB145" s="337"/>
      <c r="AC145" s="339"/>
      <c r="AD145" s="596"/>
      <c r="AE145" s="596"/>
      <c r="AF145" s="596"/>
      <c r="AG145" s="596"/>
      <c r="AH145" s="596"/>
      <c r="AI145" s="596"/>
      <c r="AJ145" s="596"/>
      <c r="AK145" s="596"/>
      <c r="AL145" s="596"/>
      <c r="AM145" s="596"/>
      <c r="AN145" s="596"/>
      <c r="AO145" s="596"/>
      <c r="AP145" s="596"/>
      <c r="AQ145" s="596"/>
      <c r="AR145" s="596"/>
      <c r="AS145" s="596"/>
      <c r="AT145" s="596"/>
      <c r="AU145" s="596"/>
      <c r="AV145" s="596"/>
      <c r="AW145" s="596"/>
      <c r="AX145" s="596"/>
      <c r="AY145" s="596"/>
      <c r="AZ145" s="596"/>
      <c r="BA145" s="596"/>
      <c r="BB145" s="596"/>
      <c r="BC145" s="596"/>
      <c r="BD145" s="596"/>
      <c r="BE145" s="596"/>
      <c r="BF145" s="596"/>
      <c r="BG145" s="596"/>
      <c r="BH145" s="596"/>
      <c r="BI145" s="596"/>
      <c r="BJ145" s="596"/>
      <c r="BK145" s="596"/>
      <c r="BL145" s="596"/>
      <c r="BM145" s="596"/>
      <c r="BN145" s="596"/>
      <c r="BO145" s="596"/>
      <c r="BP145" s="596"/>
      <c r="BQ145" s="596"/>
      <c r="BR145" s="596"/>
      <c r="BS145" s="596"/>
      <c r="BT145" s="596"/>
      <c r="BU145" s="596"/>
      <c r="BV145" s="596"/>
      <c r="BW145" s="596"/>
      <c r="BX145" s="596"/>
    </row>
    <row r="146" spans="1:76" s="334" customFormat="1" ht="12.75">
      <c r="A146" s="357"/>
      <c r="B146" s="392"/>
      <c r="C146" s="585"/>
      <c r="D146" s="346" t="s">
        <v>57</v>
      </c>
      <c r="E146" s="649">
        <f t="shared" si="8"/>
        <v>0</v>
      </c>
      <c r="F146" s="342"/>
      <c r="G146" s="344"/>
      <c r="H146" s="345"/>
      <c r="I146" s="665">
        <f aca="true" t="shared" si="9" ref="I146:I154">J146+K146</f>
        <v>0</v>
      </c>
      <c r="J146" s="665"/>
      <c r="K146" s="619"/>
      <c r="L146" s="342"/>
      <c r="M146" s="342"/>
      <c r="N146" s="344"/>
      <c r="O146" s="342"/>
      <c r="P146" s="342"/>
      <c r="Q146" s="344"/>
      <c r="R146" s="342"/>
      <c r="S146" s="342"/>
      <c r="T146" s="344"/>
      <c r="U146" s="342"/>
      <c r="V146" s="343"/>
      <c r="W146" s="341"/>
      <c r="X146" s="341"/>
      <c r="Y146" s="341"/>
      <c r="Z146" s="341"/>
      <c r="AA146" s="342"/>
      <c r="AB146" s="343"/>
      <c r="AC146" s="345"/>
      <c r="AD146" s="596"/>
      <c r="AE146" s="596"/>
      <c r="AF146" s="596"/>
      <c r="AG146" s="596"/>
      <c r="AH146" s="596"/>
      <c r="AI146" s="596"/>
      <c r="AJ146" s="596"/>
      <c r="AK146" s="596"/>
      <c r="AL146" s="596"/>
      <c r="AM146" s="596"/>
      <c r="AN146" s="596"/>
      <c r="AO146" s="596"/>
      <c r="AP146" s="596"/>
      <c r="AQ146" s="596"/>
      <c r="AR146" s="596"/>
      <c r="AS146" s="596"/>
      <c r="AT146" s="596"/>
      <c r="AU146" s="596"/>
      <c r="AV146" s="596"/>
      <c r="AW146" s="596"/>
      <c r="AX146" s="596"/>
      <c r="AY146" s="596"/>
      <c r="AZ146" s="596"/>
      <c r="BA146" s="596"/>
      <c r="BB146" s="596"/>
      <c r="BC146" s="596"/>
      <c r="BD146" s="596"/>
      <c r="BE146" s="596"/>
      <c r="BF146" s="596"/>
      <c r="BG146" s="596"/>
      <c r="BH146" s="596"/>
      <c r="BI146" s="596"/>
      <c r="BJ146" s="596"/>
      <c r="BK146" s="596"/>
      <c r="BL146" s="596"/>
      <c r="BM146" s="596"/>
      <c r="BN146" s="596"/>
      <c r="BO146" s="596"/>
      <c r="BP146" s="596"/>
      <c r="BQ146" s="596"/>
      <c r="BR146" s="596"/>
      <c r="BS146" s="596"/>
      <c r="BT146" s="596"/>
      <c r="BU146" s="596"/>
      <c r="BV146" s="596"/>
      <c r="BW146" s="596"/>
      <c r="BX146" s="596"/>
    </row>
    <row r="147" spans="1:76" s="334" customFormat="1" ht="13.5" thickBot="1">
      <c r="A147" s="365"/>
      <c r="B147" s="394"/>
      <c r="C147" s="588"/>
      <c r="D147" s="364" t="s">
        <v>11</v>
      </c>
      <c r="E147" s="649">
        <f t="shared" si="8"/>
        <v>0</v>
      </c>
      <c r="F147" s="361"/>
      <c r="G147" s="355"/>
      <c r="H147" s="363"/>
      <c r="I147" s="675">
        <f t="shared" si="9"/>
        <v>0</v>
      </c>
      <c r="J147" s="675"/>
      <c r="K147" s="620"/>
      <c r="L147" s="361"/>
      <c r="M147" s="361"/>
      <c r="N147" s="355"/>
      <c r="O147" s="361"/>
      <c r="P147" s="361"/>
      <c r="Q147" s="355"/>
      <c r="R147" s="361"/>
      <c r="S147" s="361"/>
      <c r="T147" s="355"/>
      <c r="U147" s="361"/>
      <c r="V147" s="362"/>
      <c r="W147" s="360"/>
      <c r="X147" s="360"/>
      <c r="Y147" s="360"/>
      <c r="Z147" s="360"/>
      <c r="AA147" s="361"/>
      <c r="AB147" s="362"/>
      <c r="AC147" s="363"/>
      <c r="AD147" s="596"/>
      <c r="AE147" s="596"/>
      <c r="AF147" s="596"/>
      <c r="AG147" s="596"/>
      <c r="AH147" s="596"/>
      <c r="AI147" s="596"/>
      <c r="AJ147" s="596"/>
      <c r="AK147" s="596"/>
      <c r="AL147" s="596"/>
      <c r="AM147" s="596"/>
      <c r="AN147" s="596"/>
      <c r="AO147" s="596"/>
      <c r="AP147" s="596"/>
      <c r="AQ147" s="596"/>
      <c r="AR147" s="596"/>
      <c r="AS147" s="596"/>
      <c r="AT147" s="596"/>
      <c r="AU147" s="596"/>
      <c r="AV147" s="596"/>
      <c r="AW147" s="596"/>
      <c r="AX147" s="596"/>
      <c r="AY147" s="596"/>
      <c r="AZ147" s="596"/>
      <c r="BA147" s="596"/>
      <c r="BB147" s="596"/>
      <c r="BC147" s="596"/>
      <c r="BD147" s="596"/>
      <c r="BE147" s="596"/>
      <c r="BF147" s="596"/>
      <c r="BG147" s="596"/>
      <c r="BH147" s="596"/>
      <c r="BI147" s="596"/>
      <c r="BJ147" s="596"/>
      <c r="BK147" s="596"/>
      <c r="BL147" s="596"/>
      <c r="BM147" s="596"/>
      <c r="BN147" s="596"/>
      <c r="BO147" s="596"/>
      <c r="BP147" s="596"/>
      <c r="BQ147" s="596"/>
      <c r="BR147" s="596"/>
      <c r="BS147" s="596"/>
      <c r="BT147" s="596"/>
      <c r="BU147" s="596"/>
      <c r="BV147" s="596"/>
      <c r="BW147" s="596"/>
      <c r="BX147" s="596"/>
    </row>
    <row r="148" spans="1:76" s="334" customFormat="1" ht="12.75">
      <c r="A148" s="359"/>
      <c r="B148" s="393"/>
      <c r="C148" s="584"/>
      <c r="D148" s="353" t="s">
        <v>9</v>
      </c>
      <c r="E148" s="649">
        <f t="shared" si="8"/>
        <v>0</v>
      </c>
      <c r="F148" s="349"/>
      <c r="G148" s="351"/>
      <c r="H148" s="352"/>
      <c r="I148" s="663">
        <f t="shared" si="9"/>
        <v>0</v>
      </c>
      <c r="J148" s="663"/>
      <c r="K148" s="640"/>
      <c r="L148" s="349"/>
      <c r="M148" s="349"/>
      <c r="N148" s="351"/>
      <c r="O148" s="349"/>
      <c r="P148" s="349"/>
      <c r="Q148" s="351"/>
      <c r="R148" s="349"/>
      <c r="S148" s="349"/>
      <c r="T148" s="351"/>
      <c r="U148" s="349"/>
      <c r="V148" s="350"/>
      <c r="W148" s="348"/>
      <c r="X148" s="348"/>
      <c r="Y148" s="348"/>
      <c r="Z148" s="348"/>
      <c r="AA148" s="349"/>
      <c r="AB148" s="350"/>
      <c r="AC148" s="352"/>
      <c r="AD148" s="596"/>
      <c r="AE148" s="596"/>
      <c r="AF148" s="596"/>
      <c r="AG148" s="596"/>
      <c r="AH148" s="596"/>
      <c r="AI148" s="596"/>
      <c r="AJ148" s="596"/>
      <c r="AK148" s="596"/>
      <c r="AL148" s="596"/>
      <c r="AM148" s="596"/>
      <c r="AN148" s="596"/>
      <c r="AO148" s="596"/>
      <c r="AP148" s="596"/>
      <c r="AQ148" s="596"/>
      <c r="AR148" s="596"/>
      <c r="AS148" s="596"/>
      <c r="AT148" s="596"/>
      <c r="AU148" s="596"/>
      <c r="AV148" s="596"/>
      <c r="AW148" s="596"/>
      <c r="AX148" s="596"/>
      <c r="AY148" s="596"/>
      <c r="AZ148" s="596"/>
      <c r="BA148" s="596"/>
      <c r="BB148" s="596"/>
      <c r="BC148" s="596"/>
      <c r="BD148" s="596"/>
      <c r="BE148" s="596"/>
      <c r="BF148" s="596"/>
      <c r="BG148" s="596"/>
      <c r="BH148" s="596"/>
      <c r="BI148" s="596"/>
      <c r="BJ148" s="596"/>
      <c r="BK148" s="596"/>
      <c r="BL148" s="596"/>
      <c r="BM148" s="596"/>
      <c r="BN148" s="596"/>
      <c r="BO148" s="596"/>
      <c r="BP148" s="596"/>
      <c r="BQ148" s="596"/>
      <c r="BR148" s="596"/>
      <c r="BS148" s="596"/>
      <c r="BT148" s="596"/>
      <c r="BU148" s="596"/>
      <c r="BV148" s="596"/>
      <c r="BW148" s="596"/>
      <c r="BX148" s="596"/>
    </row>
    <row r="149" spans="1:76" s="334" customFormat="1" ht="12.75">
      <c r="A149" s="357"/>
      <c r="B149" s="392"/>
      <c r="C149" s="585"/>
      <c r="D149" s="346" t="s">
        <v>57</v>
      </c>
      <c r="E149" s="649">
        <f t="shared" si="8"/>
        <v>0</v>
      </c>
      <c r="F149" s="342"/>
      <c r="G149" s="344"/>
      <c r="H149" s="345"/>
      <c r="I149" s="665">
        <f t="shared" si="9"/>
        <v>0</v>
      </c>
      <c r="J149" s="665"/>
      <c r="K149" s="619"/>
      <c r="L149" s="342"/>
      <c r="M149" s="342"/>
      <c r="N149" s="344"/>
      <c r="O149" s="342"/>
      <c r="P149" s="342"/>
      <c r="Q149" s="344"/>
      <c r="R149" s="342"/>
      <c r="S149" s="342"/>
      <c r="T149" s="344"/>
      <c r="U149" s="342"/>
      <c r="V149" s="343"/>
      <c r="W149" s="341"/>
      <c r="X149" s="341"/>
      <c r="Y149" s="341"/>
      <c r="Z149" s="341"/>
      <c r="AA149" s="342"/>
      <c r="AB149" s="343"/>
      <c r="AC149" s="345"/>
      <c r="AD149" s="596"/>
      <c r="AE149" s="596"/>
      <c r="AF149" s="596"/>
      <c r="AG149" s="596"/>
      <c r="AH149" s="596"/>
      <c r="AI149" s="596"/>
      <c r="AJ149" s="596"/>
      <c r="AK149" s="596"/>
      <c r="AL149" s="596"/>
      <c r="AM149" s="596"/>
      <c r="AN149" s="596"/>
      <c r="AO149" s="596"/>
      <c r="AP149" s="596"/>
      <c r="AQ149" s="596"/>
      <c r="AR149" s="596"/>
      <c r="AS149" s="596"/>
      <c r="AT149" s="596"/>
      <c r="AU149" s="596"/>
      <c r="AV149" s="596"/>
      <c r="AW149" s="596"/>
      <c r="AX149" s="596"/>
      <c r="AY149" s="596"/>
      <c r="AZ149" s="596"/>
      <c r="BA149" s="596"/>
      <c r="BB149" s="596"/>
      <c r="BC149" s="596"/>
      <c r="BD149" s="596"/>
      <c r="BE149" s="596"/>
      <c r="BF149" s="596"/>
      <c r="BG149" s="596"/>
      <c r="BH149" s="596"/>
      <c r="BI149" s="596"/>
      <c r="BJ149" s="596"/>
      <c r="BK149" s="596"/>
      <c r="BL149" s="596"/>
      <c r="BM149" s="596"/>
      <c r="BN149" s="596"/>
      <c r="BO149" s="596"/>
      <c r="BP149" s="596"/>
      <c r="BQ149" s="596"/>
      <c r="BR149" s="596"/>
      <c r="BS149" s="596"/>
      <c r="BT149" s="596"/>
      <c r="BU149" s="596"/>
      <c r="BV149" s="596"/>
      <c r="BW149" s="596"/>
      <c r="BX149" s="596"/>
    </row>
    <row r="150" spans="1:76" s="334" customFormat="1" ht="13.5" thickBot="1">
      <c r="A150" s="356"/>
      <c r="B150" s="390"/>
      <c r="C150" s="586"/>
      <c r="D150" s="332" t="s">
        <v>11</v>
      </c>
      <c r="E150" s="649">
        <f t="shared" si="8"/>
        <v>0</v>
      </c>
      <c r="F150" s="336"/>
      <c r="G150" s="338"/>
      <c r="H150" s="339"/>
      <c r="I150" s="666">
        <f t="shared" si="9"/>
        <v>0</v>
      </c>
      <c r="J150" s="666"/>
      <c r="K150" s="670"/>
      <c r="L150" s="336"/>
      <c r="M150" s="336"/>
      <c r="N150" s="338"/>
      <c r="O150" s="336"/>
      <c r="P150" s="336"/>
      <c r="Q150" s="338"/>
      <c r="R150" s="336"/>
      <c r="S150" s="336"/>
      <c r="T150" s="338"/>
      <c r="U150" s="336"/>
      <c r="V150" s="337"/>
      <c r="W150" s="335"/>
      <c r="X150" s="335"/>
      <c r="Y150" s="335"/>
      <c r="Z150" s="335"/>
      <c r="AA150" s="336"/>
      <c r="AB150" s="337"/>
      <c r="AC150" s="339"/>
      <c r="AD150" s="596"/>
      <c r="AE150" s="596"/>
      <c r="AF150" s="596"/>
      <c r="AG150" s="596"/>
      <c r="AH150" s="596"/>
      <c r="AI150" s="596"/>
      <c r="AJ150" s="596"/>
      <c r="AK150" s="596"/>
      <c r="AL150" s="596"/>
      <c r="AM150" s="596"/>
      <c r="AN150" s="596"/>
      <c r="AO150" s="596"/>
      <c r="AP150" s="596"/>
      <c r="AQ150" s="596"/>
      <c r="AR150" s="596"/>
      <c r="AS150" s="596"/>
      <c r="AT150" s="596"/>
      <c r="AU150" s="596"/>
      <c r="AV150" s="596"/>
      <c r="AW150" s="596"/>
      <c r="AX150" s="596"/>
      <c r="AY150" s="596"/>
      <c r="AZ150" s="596"/>
      <c r="BA150" s="596"/>
      <c r="BB150" s="596"/>
      <c r="BC150" s="596"/>
      <c r="BD150" s="596"/>
      <c r="BE150" s="596"/>
      <c r="BF150" s="596"/>
      <c r="BG150" s="596"/>
      <c r="BH150" s="596"/>
      <c r="BI150" s="596"/>
      <c r="BJ150" s="596"/>
      <c r="BK150" s="596"/>
      <c r="BL150" s="596"/>
      <c r="BM150" s="596"/>
      <c r="BN150" s="596"/>
      <c r="BO150" s="596"/>
      <c r="BP150" s="596"/>
      <c r="BQ150" s="596"/>
      <c r="BR150" s="596"/>
      <c r="BS150" s="596"/>
      <c r="BT150" s="596"/>
      <c r="BU150" s="596"/>
      <c r="BV150" s="596"/>
      <c r="BW150" s="596"/>
      <c r="BX150" s="596"/>
    </row>
    <row r="151" spans="1:76" s="334" customFormat="1" ht="12.75">
      <c r="A151" s="472"/>
      <c r="B151" s="393"/>
      <c r="C151" s="584"/>
      <c r="D151" s="353" t="s">
        <v>9</v>
      </c>
      <c r="E151" s="649">
        <f t="shared" si="8"/>
        <v>0</v>
      </c>
      <c r="F151" s="349"/>
      <c r="G151" s="351"/>
      <c r="H151" s="352"/>
      <c r="I151" s="663">
        <f t="shared" si="9"/>
        <v>0</v>
      </c>
      <c r="J151" s="663"/>
      <c r="K151" s="664"/>
      <c r="L151" s="349"/>
      <c r="M151" s="349"/>
      <c r="N151" s="351"/>
      <c r="O151" s="349"/>
      <c r="P151" s="349"/>
      <c r="Q151" s="351"/>
      <c r="R151" s="349"/>
      <c r="S151" s="349"/>
      <c r="T151" s="351"/>
      <c r="U151" s="349"/>
      <c r="V151" s="350"/>
      <c r="W151" s="348"/>
      <c r="X151" s="348"/>
      <c r="Y151" s="348"/>
      <c r="Z151" s="348"/>
      <c r="AA151" s="349"/>
      <c r="AB151" s="350"/>
      <c r="AC151" s="352"/>
      <c r="AD151" s="596"/>
      <c r="AE151" s="596"/>
      <c r="AF151" s="596"/>
      <c r="AG151" s="596"/>
      <c r="AH151" s="596"/>
      <c r="AI151" s="596"/>
      <c r="AJ151" s="596"/>
      <c r="AK151" s="596"/>
      <c r="AL151" s="596"/>
      <c r="AM151" s="596"/>
      <c r="AN151" s="596"/>
      <c r="AO151" s="596"/>
      <c r="AP151" s="596"/>
      <c r="AQ151" s="596"/>
      <c r="AR151" s="596"/>
      <c r="AS151" s="596"/>
      <c r="AT151" s="596"/>
      <c r="AU151" s="596"/>
      <c r="AV151" s="596"/>
      <c r="AW151" s="596"/>
      <c r="AX151" s="596"/>
      <c r="AY151" s="596"/>
      <c r="AZ151" s="596"/>
      <c r="BA151" s="596"/>
      <c r="BB151" s="596"/>
      <c r="BC151" s="596"/>
      <c r="BD151" s="596"/>
      <c r="BE151" s="596"/>
      <c r="BF151" s="596"/>
      <c r="BG151" s="596"/>
      <c r="BH151" s="596"/>
      <c r="BI151" s="596"/>
      <c r="BJ151" s="596"/>
      <c r="BK151" s="596"/>
      <c r="BL151" s="596"/>
      <c r="BM151" s="596"/>
      <c r="BN151" s="596"/>
      <c r="BO151" s="596"/>
      <c r="BP151" s="596"/>
      <c r="BQ151" s="596"/>
      <c r="BR151" s="596"/>
      <c r="BS151" s="596"/>
      <c r="BT151" s="596"/>
      <c r="BU151" s="596"/>
      <c r="BV151" s="596"/>
      <c r="BW151" s="596"/>
      <c r="BX151" s="596"/>
    </row>
    <row r="152" spans="1:76" s="334" customFormat="1" ht="12.75">
      <c r="A152" s="471"/>
      <c r="B152" s="392"/>
      <c r="C152" s="585"/>
      <c r="D152" s="346" t="s">
        <v>57</v>
      </c>
      <c r="E152" s="649">
        <f t="shared" si="8"/>
        <v>0</v>
      </c>
      <c r="F152" s="342"/>
      <c r="G152" s="344"/>
      <c r="H152" s="345"/>
      <c r="I152" s="665">
        <f t="shared" si="9"/>
        <v>0</v>
      </c>
      <c r="J152" s="665"/>
      <c r="K152" s="619"/>
      <c r="L152" s="342"/>
      <c r="M152" s="342"/>
      <c r="N152" s="344"/>
      <c r="O152" s="342"/>
      <c r="P152" s="342"/>
      <c r="Q152" s="344"/>
      <c r="R152" s="342"/>
      <c r="S152" s="342"/>
      <c r="T152" s="344"/>
      <c r="U152" s="342"/>
      <c r="V152" s="343"/>
      <c r="W152" s="341"/>
      <c r="X152" s="341"/>
      <c r="Y152" s="341"/>
      <c r="Z152" s="341"/>
      <c r="AA152" s="342"/>
      <c r="AB152" s="343"/>
      <c r="AC152" s="345"/>
      <c r="AD152" s="596"/>
      <c r="AE152" s="596"/>
      <c r="AF152" s="596"/>
      <c r="AG152" s="596"/>
      <c r="AH152" s="596"/>
      <c r="AI152" s="596"/>
      <c r="AJ152" s="596"/>
      <c r="AK152" s="596"/>
      <c r="AL152" s="596"/>
      <c r="AM152" s="596"/>
      <c r="AN152" s="596"/>
      <c r="AO152" s="596"/>
      <c r="AP152" s="596"/>
      <c r="AQ152" s="596"/>
      <c r="AR152" s="596"/>
      <c r="AS152" s="596"/>
      <c r="AT152" s="596"/>
      <c r="AU152" s="596"/>
      <c r="AV152" s="596"/>
      <c r="AW152" s="596"/>
      <c r="AX152" s="596"/>
      <c r="AY152" s="596"/>
      <c r="AZ152" s="596"/>
      <c r="BA152" s="596"/>
      <c r="BB152" s="596"/>
      <c r="BC152" s="596"/>
      <c r="BD152" s="596"/>
      <c r="BE152" s="596"/>
      <c r="BF152" s="596"/>
      <c r="BG152" s="596"/>
      <c r="BH152" s="596"/>
      <c r="BI152" s="596"/>
      <c r="BJ152" s="596"/>
      <c r="BK152" s="596"/>
      <c r="BL152" s="596"/>
      <c r="BM152" s="596"/>
      <c r="BN152" s="596"/>
      <c r="BO152" s="596"/>
      <c r="BP152" s="596"/>
      <c r="BQ152" s="596"/>
      <c r="BR152" s="596"/>
      <c r="BS152" s="596"/>
      <c r="BT152" s="596"/>
      <c r="BU152" s="596"/>
      <c r="BV152" s="596"/>
      <c r="BW152" s="596"/>
      <c r="BX152" s="596"/>
    </row>
    <row r="153" spans="1:76" s="334" customFormat="1" ht="13.5" thickBot="1">
      <c r="A153" s="470"/>
      <c r="B153" s="390"/>
      <c r="C153" s="586"/>
      <c r="D153" s="332" t="s">
        <v>11</v>
      </c>
      <c r="E153" s="649">
        <f t="shared" si="8"/>
        <v>0</v>
      </c>
      <c r="F153" s="336"/>
      <c r="G153" s="338"/>
      <c r="H153" s="339"/>
      <c r="I153" s="666">
        <f t="shared" si="9"/>
        <v>0</v>
      </c>
      <c r="J153" s="666"/>
      <c r="K153" s="620"/>
      <c r="L153" s="336"/>
      <c r="M153" s="336"/>
      <c r="N153" s="338"/>
      <c r="O153" s="336"/>
      <c r="P153" s="336"/>
      <c r="Q153" s="338"/>
      <c r="R153" s="336"/>
      <c r="S153" s="336"/>
      <c r="T153" s="338"/>
      <c r="U153" s="336"/>
      <c r="V153" s="337"/>
      <c r="W153" s="335"/>
      <c r="X153" s="335"/>
      <c r="Y153" s="335"/>
      <c r="Z153" s="335"/>
      <c r="AA153" s="336"/>
      <c r="AB153" s="337"/>
      <c r="AC153" s="339"/>
      <c r="AD153" s="596"/>
      <c r="AE153" s="596"/>
      <c r="AF153" s="596"/>
      <c r="AG153" s="596"/>
      <c r="AH153" s="596"/>
      <c r="AI153" s="596"/>
      <c r="AJ153" s="596"/>
      <c r="AK153" s="596"/>
      <c r="AL153" s="596"/>
      <c r="AM153" s="596"/>
      <c r="AN153" s="596"/>
      <c r="AO153" s="596"/>
      <c r="AP153" s="596"/>
      <c r="AQ153" s="596"/>
      <c r="AR153" s="596"/>
      <c r="AS153" s="596"/>
      <c r="AT153" s="596"/>
      <c r="AU153" s="596"/>
      <c r="AV153" s="596"/>
      <c r="AW153" s="596"/>
      <c r="AX153" s="596"/>
      <c r="AY153" s="596"/>
      <c r="AZ153" s="596"/>
      <c r="BA153" s="596"/>
      <c r="BB153" s="596"/>
      <c r="BC153" s="596"/>
      <c r="BD153" s="596"/>
      <c r="BE153" s="596"/>
      <c r="BF153" s="596"/>
      <c r="BG153" s="596"/>
      <c r="BH153" s="596"/>
      <c r="BI153" s="596"/>
      <c r="BJ153" s="596"/>
      <c r="BK153" s="596"/>
      <c r="BL153" s="596"/>
      <c r="BM153" s="596"/>
      <c r="BN153" s="596"/>
      <c r="BO153" s="596"/>
      <c r="BP153" s="596"/>
      <c r="BQ153" s="596"/>
      <c r="BR153" s="596"/>
      <c r="BS153" s="596"/>
      <c r="BT153" s="596"/>
      <c r="BU153" s="596"/>
      <c r="BV153" s="596"/>
      <c r="BW153" s="596"/>
      <c r="BX153" s="596"/>
    </row>
    <row r="154" spans="1:256" ht="13.5" thickBot="1">
      <c r="A154" s="469"/>
      <c r="B154" s="464" t="s">
        <v>90</v>
      </c>
      <c r="C154" s="464"/>
      <c r="D154" s="462" t="s">
        <v>11</v>
      </c>
      <c r="E154" s="684">
        <f t="shared" si="8"/>
        <v>0</v>
      </c>
      <c r="F154" s="467"/>
      <c r="G154" s="468"/>
      <c r="H154" s="467"/>
      <c r="I154" s="466">
        <f t="shared" si="9"/>
        <v>0</v>
      </c>
      <c r="J154" s="465"/>
      <c r="K154" s="464"/>
      <c r="L154" s="463"/>
      <c r="M154" s="463"/>
      <c r="N154" s="462"/>
      <c r="O154" s="463"/>
      <c r="P154" s="463"/>
      <c r="Q154" s="462"/>
      <c r="R154" s="463"/>
      <c r="S154" s="463"/>
      <c r="T154" s="462"/>
      <c r="U154" s="463"/>
      <c r="V154" s="463"/>
      <c r="W154" s="462"/>
      <c r="X154" s="462"/>
      <c r="Y154" s="462"/>
      <c r="Z154" s="462"/>
      <c r="AA154" s="463"/>
      <c r="AB154" s="463"/>
      <c r="AC154" s="595"/>
      <c r="AD154" s="456"/>
      <c r="AE154" s="456"/>
      <c r="AF154" s="456"/>
      <c r="AG154" s="456"/>
      <c r="AH154" s="456"/>
      <c r="AI154" s="456"/>
      <c r="AJ154" s="456"/>
      <c r="AK154" s="456"/>
      <c r="AL154" s="456"/>
      <c r="AM154" s="456"/>
      <c r="AN154" s="456"/>
      <c r="AO154" s="456"/>
      <c r="AP154" s="456"/>
      <c r="AQ154" s="456"/>
      <c r="AR154" s="456"/>
      <c r="AS154" s="456"/>
      <c r="AT154" s="456"/>
      <c r="AU154" s="456"/>
      <c r="AV154" s="456"/>
      <c r="AW154" s="456"/>
      <c r="AX154" s="456"/>
      <c r="AY154" s="456"/>
      <c r="AZ154" s="456"/>
      <c r="BA154" s="456"/>
      <c r="BB154" s="456"/>
      <c r="BC154" s="456"/>
      <c r="BD154" s="456"/>
      <c r="BE154" s="456"/>
      <c r="BF154" s="456"/>
      <c r="BG154" s="456"/>
      <c r="BH154" s="456"/>
      <c r="BI154" s="456"/>
      <c r="BJ154" s="456"/>
      <c r="BK154" s="456"/>
      <c r="BL154" s="456"/>
      <c r="BM154" s="456"/>
      <c r="BN154" s="456"/>
      <c r="BO154" s="456"/>
      <c r="BP154" s="456"/>
      <c r="BQ154" s="456"/>
      <c r="BR154" s="456"/>
      <c r="BS154" s="456"/>
      <c r="BT154" s="456"/>
      <c r="BU154" s="456"/>
      <c r="BV154" s="456"/>
      <c r="BW154" s="456"/>
      <c r="BX154" s="456"/>
      <c r="BY154" s="457"/>
      <c r="BZ154" s="457"/>
      <c r="CA154" s="457"/>
      <c r="CB154" s="457"/>
      <c r="CC154" s="457"/>
      <c r="CD154" s="457"/>
      <c r="CE154" s="457"/>
      <c r="CF154" s="457"/>
      <c r="CG154" s="457"/>
      <c r="CH154" s="457"/>
      <c r="CI154" s="457"/>
      <c r="CJ154" s="457"/>
      <c r="CK154" s="457"/>
      <c r="CL154" s="457"/>
      <c r="CM154" s="457"/>
      <c r="CN154" s="457"/>
      <c r="CO154" s="457"/>
      <c r="CP154" s="457"/>
      <c r="CQ154" s="457"/>
      <c r="CR154" s="457"/>
      <c r="CS154" s="457"/>
      <c r="CT154" s="457"/>
      <c r="CU154" s="457"/>
      <c r="CV154" s="457"/>
      <c r="CW154" s="457"/>
      <c r="CX154" s="460"/>
      <c r="CY154" s="460"/>
      <c r="CZ154" s="460"/>
      <c r="DA154" s="460"/>
      <c r="DB154" s="460"/>
      <c r="DC154" s="460"/>
      <c r="DD154" s="457"/>
      <c r="DE154" s="457"/>
      <c r="DF154" s="457"/>
      <c r="DG154" s="457"/>
      <c r="DH154" s="457"/>
      <c r="DI154" s="457"/>
      <c r="DJ154" s="457"/>
      <c r="DK154" s="457"/>
      <c r="DL154" s="457"/>
      <c r="DM154" s="457"/>
      <c r="DN154" s="457"/>
      <c r="DO154" s="457"/>
      <c r="DP154" s="457"/>
      <c r="DQ154" s="457"/>
      <c r="DR154" s="457"/>
      <c r="DS154" s="457"/>
      <c r="DT154" s="457"/>
      <c r="DU154" s="457"/>
      <c r="DV154" s="457"/>
      <c r="DW154" s="457"/>
      <c r="DX154" s="457"/>
      <c r="DY154" s="457"/>
      <c r="DZ154" s="457"/>
      <c r="EA154" s="457"/>
      <c r="EB154" s="457"/>
      <c r="EC154" s="457"/>
      <c r="ED154" s="457"/>
      <c r="EE154" s="457"/>
      <c r="EF154" s="457"/>
      <c r="EG154" s="457"/>
      <c r="EH154" s="457"/>
      <c r="EI154" s="457"/>
      <c r="EJ154" s="457"/>
      <c r="EK154" s="457"/>
      <c r="EL154" s="457"/>
      <c r="EM154" s="457"/>
      <c r="EN154" s="457"/>
      <c r="EO154" s="457"/>
      <c r="EP154" s="457"/>
      <c r="EQ154" s="457"/>
      <c r="ER154" s="457"/>
      <c r="ES154" s="457"/>
      <c r="ET154" s="457"/>
      <c r="EU154" s="457"/>
      <c r="EV154" s="457"/>
      <c r="EW154" s="457"/>
      <c r="EX154" s="457"/>
      <c r="EY154" s="457"/>
      <c r="EZ154" s="457"/>
      <c r="FA154" s="457"/>
      <c r="FB154" s="457"/>
      <c r="FC154" s="457"/>
      <c r="FD154" s="457"/>
      <c r="FE154" s="457"/>
      <c r="FF154" s="457"/>
      <c r="FG154" s="457"/>
      <c r="FH154" s="457"/>
      <c r="FI154" s="457"/>
      <c r="FJ154" s="457"/>
      <c r="FK154" s="457"/>
      <c r="FL154" s="457"/>
      <c r="FM154" s="457"/>
      <c r="FN154" s="457"/>
      <c r="FO154" s="457"/>
      <c r="FP154" s="457"/>
      <c r="FQ154" s="457"/>
      <c r="FR154" s="457"/>
      <c r="FS154" s="457"/>
      <c r="GC154" s="457"/>
      <c r="GD154" s="457"/>
      <c r="GE154" s="457"/>
      <c r="GF154" s="457"/>
      <c r="GG154" s="457"/>
      <c r="GH154" s="457"/>
      <c r="GI154" s="457"/>
      <c r="GJ154" s="457"/>
      <c r="GK154" s="457"/>
      <c r="GL154" s="457"/>
      <c r="GM154" s="457"/>
      <c r="GN154" s="457"/>
      <c r="GO154" s="457"/>
      <c r="GP154" s="457"/>
      <c r="GQ154" s="457"/>
      <c r="GR154" s="457"/>
      <c r="GS154" s="457"/>
      <c r="GT154" s="457"/>
      <c r="GU154" s="457"/>
      <c r="GV154" s="457"/>
      <c r="GW154" s="457"/>
      <c r="GX154" s="457"/>
      <c r="GY154" s="457"/>
      <c r="GZ154" s="457"/>
      <c r="HA154" s="457"/>
      <c r="HB154" s="457"/>
      <c r="HC154" s="457"/>
      <c r="HD154" s="457"/>
      <c r="HE154" s="457"/>
      <c r="HF154" s="457"/>
      <c r="HG154" s="457"/>
      <c r="HH154" s="457"/>
      <c r="HI154" s="457"/>
      <c r="HJ154" s="457"/>
      <c r="HK154" s="457"/>
      <c r="HL154" s="457"/>
      <c r="HM154" s="457"/>
      <c r="HN154" s="457"/>
      <c r="HO154" s="457"/>
      <c r="HP154" s="457"/>
      <c r="HQ154" s="457"/>
      <c r="HR154" s="457"/>
      <c r="HS154" s="457"/>
      <c r="HT154" s="457"/>
      <c r="HU154" s="457"/>
      <c r="HV154" s="457"/>
      <c r="HW154" s="457"/>
      <c r="HX154" s="457"/>
      <c r="HY154" s="457"/>
      <c r="HZ154" s="457"/>
      <c r="IA154" s="457"/>
      <c r="IB154" s="457"/>
      <c r="IC154" s="457"/>
      <c r="ID154" s="457"/>
      <c r="IE154" s="457"/>
      <c r="IF154" s="457"/>
      <c r="IG154" s="457"/>
      <c r="IH154" s="457"/>
      <c r="II154" s="457"/>
      <c r="IJ154" s="457"/>
      <c r="IK154" s="457"/>
      <c r="IL154" s="457"/>
      <c r="IM154" s="457"/>
      <c r="IN154" s="457"/>
      <c r="IO154" s="457"/>
      <c r="IP154" s="457"/>
      <c r="IQ154" s="457"/>
      <c r="IR154" s="457"/>
      <c r="IS154" s="457"/>
      <c r="IT154" s="457"/>
      <c r="IU154" s="457"/>
      <c r="IV154" s="457"/>
    </row>
    <row r="155" spans="4:256" ht="13.5" thickBot="1">
      <c r="D155" s="332" t="s">
        <v>11</v>
      </c>
      <c r="K155" s="330">
        <f>SUMIF(D107:D153,D155,K107:K153)</f>
        <v>6156.679999999999</v>
      </c>
      <c r="AP155" s="457"/>
      <c r="AQ155" s="457"/>
      <c r="AR155" s="457"/>
      <c r="AS155" s="457"/>
      <c r="AT155" s="457"/>
      <c r="AU155" s="457"/>
      <c r="AV155" s="457"/>
      <c r="AW155" s="457"/>
      <c r="CF155" s="457"/>
      <c r="CG155" s="457"/>
      <c r="CH155" s="457"/>
      <c r="CI155" s="457"/>
      <c r="CJ155" s="457"/>
      <c r="CK155" s="457"/>
      <c r="CX155" s="460"/>
      <c r="CY155" s="460"/>
      <c r="CZ155" s="460"/>
      <c r="DA155" s="460"/>
      <c r="DB155" s="460"/>
      <c r="DC155" s="460"/>
      <c r="DD155" s="457"/>
      <c r="DE155" s="457"/>
      <c r="DF155" s="457"/>
      <c r="DG155" s="457"/>
      <c r="DH155" s="457"/>
      <c r="DI155" s="457"/>
      <c r="FC155" s="457"/>
      <c r="FD155" s="457"/>
      <c r="FE155" s="457"/>
      <c r="FF155" s="457"/>
      <c r="FG155" s="457"/>
      <c r="FH155" s="457"/>
      <c r="FI155" s="457"/>
      <c r="FJ155" s="457"/>
      <c r="FK155" s="457"/>
      <c r="FL155" s="457"/>
      <c r="FM155" s="457"/>
      <c r="FN155" s="457"/>
      <c r="FO155" s="457"/>
      <c r="FP155" s="457"/>
      <c r="FQ155" s="457"/>
      <c r="FR155" s="457"/>
      <c r="FS155" s="457"/>
      <c r="GC155" s="457"/>
      <c r="GD155" s="457"/>
      <c r="GE155" s="457"/>
      <c r="GF155" s="457"/>
      <c r="GG155" s="457"/>
      <c r="GH155" s="457"/>
      <c r="GI155" s="457"/>
      <c r="GJ155" s="457"/>
      <c r="GK155" s="457"/>
      <c r="GL155" s="457"/>
      <c r="GM155" s="457"/>
      <c r="GN155" s="457"/>
      <c r="GO155" s="457"/>
      <c r="GP155" s="457"/>
      <c r="GQ155" s="457"/>
      <c r="GR155" s="457"/>
      <c r="GS155" s="457"/>
      <c r="GT155" s="457"/>
      <c r="GU155" s="457"/>
      <c r="GV155" s="457"/>
      <c r="GW155" s="457"/>
      <c r="GX155" s="457"/>
      <c r="HS155" s="457"/>
      <c r="HT155" s="457"/>
      <c r="HU155" s="457"/>
      <c r="HV155" s="457"/>
      <c r="HW155" s="457"/>
      <c r="HX155" s="457"/>
      <c r="HY155" s="457"/>
      <c r="HZ155" s="457"/>
      <c r="IA155" s="457"/>
      <c r="IB155" s="457"/>
      <c r="IC155" s="457"/>
      <c r="ID155" s="457"/>
      <c r="IE155" s="457"/>
      <c r="IJ155" s="457"/>
      <c r="IK155" s="457"/>
      <c r="IL155" s="457"/>
      <c r="IM155" s="457"/>
      <c r="IN155" s="457"/>
      <c r="IO155" s="457"/>
      <c r="IV155" s="457"/>
    </row>
    <row r="156" spans="9:249" ht="12.75">
      <c r="I156" s="461"/>
      <c r="K156" s="330">
        <f>K155-K154</f>
        <v>6156.679999999999</v>
      </c>
      <c r="CF156" s="457"/>
      <c r="CG156" s="457"/>
      <c r="CH156" s="457"/>
      <c r="CI156" s="457"/>
      <c r="CJ156" s="457"/>
      <c r="CK156" s="457"/>
      <c r="CX156" s="460"/>
      <c r="CY156" s="460"/>
      <c r="CZ156" s="460"/>
      <c r="DA156" s="460"/>
      <c r="DB156" s="460"/>
      <c r="DC156" s="460"/>
      <c r="GN156" s="457"/>
      <c r="GO156" s="457"/>
      <c r="GP156" s="457"/>
      <c r="GQ156" s="457"/>
      <c r="GR156" s="457"/>
      <c r="GS156" s="457"/>
      <c r="GT156" s="457"/>
      <c r="GU156" s="457"/>
      <c r="GV156" s="457"/>
      <c r="GW156" s="457"/>
      <c r="GX156" s="457"/>
      <c r="HS156" s="457"/>
      <c r="HT156" s="457"/>
      <c r="HU156" s="457"/>
      <c r="HV156" s="457"/>
      <c r="HW156" s="457"/>
      <c r="HX156" s="457"/>
      <c r="HY156" s="457"/>
      <c r="HZ156" s="457"/>
      <c r="IA156" s="457"/>
      <c r="IB156" s="457"/>
      <c r="IC156" s="457"/>
      <c r="ID156" s="457"/>
      <c r="IE156" s="457"/>
      <c r="IJ156" s="457"/>
      <c r="IK156" s="457"/>
      <c r="IL156" s="457"/>
      <c r="IM156" s="457"/>
      <c r="IN156" s="457"/>
      <c r="IO156" s="457"/>
    </row>
    <row r="157" spans="102:107" ht="12.75">
      <c r="CX157" s="457"/>
      <c r="CY157" s="457"/>
      <c r="CZ157" s="457"/>
      <c r="DA157" s="457"/>
      <c r="DB157" s="457"/>
      <c r="DC157" s="457"/>
    </row>
    <row r="158" spans="4:16" ht="18.75">
      <c r="D158" s="459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  <c r="O158" s="457"/>
      <c r="P158" s="457"/>
    </row>
    <row r="159" spans="5:16" ht="12.75">
      <c r="E159" s="330"/>
      <c r="F159" s="330"/>
      <c r="L159" s="330"/>
      <c r="M159" s="330"/>
      <c r="O159" s="330"/>
      <c r="P159" s="330"/>
    </row>
    <row r="160" spans="4:16" ht="15.75">
      <c r="D160" s="1"/>
      <c r="E160" s="219"/>
      <c r="F160" s="219"/>
      <c r="G160" s="1"/>
      <c r="H160" s="1"/>
      <c r="I160" s="1"/>
      <c r="J160" s="1"/>
      <c r="K160" s="1"/>
      <c r="L160" s="219"/>
      <c r="M160" s="219"/>
      <c r="N160" s="1"/>
      <c r="O160" s="219"/>
      <c r="P160" s="219"/>
    </row>
    <row r="161" spans="4:16" ht="15.75">
      <c r="D161" s="1"/>
      <c r="E161" s="219"/>
      <c r="F161" s="219"/>
      <c r="G161" s="1"/>
      <c r="H161" s="1"/>
      <c r="I161" s="1"/>
      <c r="J161" s="1"/>
      <c r="K161" s="1"/>
      <c r="L161" s="219"/>
      <c r="M161" s="219"/>
      <c r="N161" s="1"/>
      <c r="O161" s="219"/>
      <c r="P161" s="219"/>
    </row>
    <row r="162" spans="4:16" ht="15.75">
      <c r="D162" s="1"/>
      <c r="E162" s="219"/>
      <c r="F162" s="219"/>
      <c r="G162" s="1"/>
      <c r="H162" s="1"/>
      <c r="I162" s="1"/>
      <c r="J162" s="1"/>
      <c r="K162" s="1"/>
      <c r="L162" s="219"/>
      <c r="M162" s="219"/>
      <c r="N162" s="1"/>
      <c r="O162" s="219"/>
      <c r="P162" s="219"/>
    </row>
  </sheetData>
  <sheetProtection/>
  <mergeCells count="24">
    <mergeCell ref="AD12:AF13"/>
    <mergeCell ref="AG12:AI13"/>
    <mergeCell ref="AJ12:AL13"/>
    <mergeCell ref="AM12:AO13"/>
    <mergeCell ref="AA12:AC13"/>
    <mergeCell ref="X12:Z13"/>
    <mergeCell ref="F12:T12"/>
    <mergeCell ref="A8:W8"/>
    <mergeCell ref="U12:W13"/>
    <mergeCell ref="F13:H13"/>
    <mergeCell ref="L13:N13"/>
    <mergeCell ref="O13:Q13"/>
    <mergeCell ref="R13:T13"/>
    <mergeCell ref="C12:C14"/>
    <mergeCell ref="A3:B3"/>
    <mergeCell ref="T3:AA3"/>
    <mergeCell ref="T4:AA4"/>
    <mergeCell ref="I13:K13"/>
    <mergeCell ref="A12:A14"/>
    <mergeCell ref="B12:B14"/>
    <mergeCell ref="D12:D14"/>
    <mergeCell ref="A5:B5"/>
    <mergeCell ref="T5:AA5"/>
    <mergeCell ref="E12:E14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J32"/>
  <sheetViews>
    <sheetView zoomScalePageLayoutView="0" workbookViewId="0" topLeftCell="A12">
      <selection activeCell="I16" sqref="I16"/>
    </sheetView>
  </sheetViews>
  <sheetFormatPr defaultColWidth="8.875" defaultRowHeight="12.75" outlineLevelRow="1" outlineLevelCol="1"/>
  <cols>
    <col min="1" max="1" width="5.125" style="330" customWidth="1"/>
    <col min="2" max="2" width="36.75390625" style="330" customWidth="1"/>
    <col min="3" max="3" width="8.875" style="330" customWidth="1"/>
    <col min="4" max="4" width="9.375" style="331" bestFit="1" customWidth="1"/>
    <col min="5" max="5" width="6.625" style="331" customWidth="1" outlineLevel="1"/>
    <col min="6" max="6" width="6.125" style="330" customWidth="1" outlineLevel="1"/>
    <col min="7" max="7" width="6.00390625" style="330" customWidth="1" outlineLevel="1"/>
    <col min="8" max="8" width="8.625" style="330" customWidth="1" outlineLevel="1" collapsed="1"/>
    <col min="9" max="9" width="9.25390625" style="330" customWidth="1" outlineLevel="1"/>
    <col min="10" max="10" width="12.375" style="330" customWidth="1"/>
    <col min="11" max="12" width="9.125" style="331" customWidth="1"/>
    <col min="13" max="13" width="8.875" style="330" customWidth="1"/>
    <col min="14" max="14" width="9.125" style="331" customWidth="1"/>
    <col min="15" max="15" width="9.875" style="330" customWidth="1"/>
    <col min="16" max="16" width="7.375" style="331" customWidth="1"/>
    <col min="17" max="17" width="7.625" style="330" customWidth="1"/>
    <col min="18" max="18" width="11.875" style="331" customWidth="1"/>
    <col min="19" max="19" width="9.75390625" style="331" customWidth="1"/>
    <col min="20" max="20" width="10.125" style="330" customWidth="1"/>
    <col min="21" max="22" width="8.375" style="330" customWidth="1"/>
    <col min="23" max="23" width="8.125" style="331" customWidth="1"/>
    <col min="24" max="16384" width="8.875" style="330" customWidth="1"/>
  </cols>
  <sheetData>
    <row r="1" ht="12.75" hidden="1" outlineLevel="1"/>
    <row r="2" ht="12.75" hidden="1" outlineLevel="1"/>
    <row r="3" spans="1:23" ht="15.75" hidden="1" outlineLevel="1">
      <c r="A3" s="1081" t="s">
        <v>233</v>
      </c>
      <c r="B3" s="1081"/>
      <c r="Q3" s="1081" t="s">
        <v>232</v>
      </c>
      <c r="R3" s="1081"/>
      <c r="S3" s="1081"/>
      <c r="T3" s="1081"/>
      <c r="U3" s="1081"/>
      <c r="V3" s="1081"/>
      <c r="W3" s="1081"/>
    </row>
    <row r="4" spans="1:23" ht="15.75" hidden="1" outlineLevel="1">
      <c r="A4" s="455" t="s">
        <v>231</v>
      </c>
      <c r="B4" s="455"/>
      <c r="Q4" s="1082" t="s">
        <v>230</v>
      </c>
      <c r="R4" s="1082"/>
      <c r="S4" s="1082"/>
      <c r="T4" s="1082"/>
      <c r="U4" s="1082"/>
      <c r="V4" s="1082"/>
      <c r="W4" s="1082"/>
    </row>
    <row r="5" spans="1:23" ht="15.75" hidden="1" outlineLevel="1">
      <c r="A5" s="1095" t="s">
        <v>229</v>
      </c>
      <c r="B5" s="1095"/>
      <c r="Q5" s="1082" t="s">
        <v>228</v>
      </c>
      <c r="R5" s="1082"/>
      <c r="S5" s="1082"/>
      <c r="T5" s="1082"/>
      <c r="U5" s="1082"/>
      <c r="V5" s="1082"/>
      <c r="W5" s="1082"/>
    </row>
    <row r="6" spans="1:23" ht="15.75" hidden="1" outlineLevel="1">
      <c r="A6" s="4"/>
      <c r="B6" s="4"/>
      <c r="Q6" s="4"/>
      <c r="R6" s="4"/>
      <c r="S6" s="4"/>
      <c r="T6" s="4"/>
      <c r="U6" s="4"/>
      <c r="V6" s="4"/>
      <c r="W6" s="4"/>
    </row>
    <row r="7" ht="12.75" hidden="1" outlineLevel="1"/>
    <row r="8" spans="1:23" ht="15.75" collapsed="1">
      <c r="A8" s="1124" t="s">
        <v>307</v>
      </c>
      <c r="B8" s="1124"/>
      <c r="C8" s="1124"/>
      <c r="D8" s="1124"/>
      <c r="E8" s="1124"/>
      <c r="F8" s="1124"/>
      <c r="G8" s="1124"/>
      <c r="H8" s="1124"/>
      <c r="I8" s="1124"/>
      <c r="J8" s="1124"/>
      <c r="K8" s="1124"/>
      <c r="L8" s="1124"/>
      <c r="M8" s="1124"/>
      <c r="N8" s="1124"/>
      <c r="O8" s="1124"/>
      <c r="P8" s="1124"/>
      <c r="Q8" s="1124"/>
      <c r="R8" s="1124"/>
      <c r="S8" s="1124"/>
      <c r="T8" s="1124"/>
      <c r="U8" s="2"/>
      <c r="V8" s="2"/>
      <c r="W8" s="330"/>
    </row>
    <row r="9" spans="1:24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" customHeight="1" thickBot="1">
      <c r="A11" s="454"/>
      <c r="D11" s="453"/>
      <c r="E11" s="453"/>
      <c r="F11" s="451"/>
      <c r="G11" s="451"/>
      <c r="H11" s="451"/>
      <c r="I11" s="451"/>
      <c r="J11" s="451"/>
      <c r="K11" s="453"/>
      <c r="L11" s="453"/>
      <c r="M11" s="451"/>
      <c r="N11" s="453"/>
      <c r="O11" s="451"/>
      <c r="Q11" s="452"/>
      <c r="T11" s="451"/>
      <c r="U11" s="453" t="s">
        <v>227</v>
      </c>
      <c r="V11" s="451"/>
      <c r="W11" s="452"/>
      <c r="X11" s="451"/>
    </row>
    <row r="12" spans="1:24" ht="13.5" customHeight="1" thickBot="1">
      <c r="A12" s="1086" t="s">
        <v>0</v>
      </c>
      <c r="B12" s="1089" t="s">
        <v>1</v>
      </c>
      <c r="C12" s="1121" t="s">
        <v>2</v>
      </c>
      <c r="D12" s="1096" t="s">
        <v>182</v>
      </c>
      <c r="E12" s="1099" t="s">
        <v>131</v>
      </c>
      <c r="F12" s="1100"/>
      <c r="G12" s="1100"/>
      <c r="H12" s="1100"/>
      <c r="I12" s="1100"/>
      <c r="J12" s="1100"/>
      <c r="K12" s="1100"/>
      <c r="L12" s="1100"/>
      <c r="M12" s="1100"/>
      <c r="N12" s="1100"/>
      <c r="O12" s="1100"/>
      <c r="P12" s="1100"/>
      <c r="Q12" s="1101"/>
      <c r="R12" s="1103" t="s">
        <v>134</v>
      </c>
      <c r="S12" s="1104"/>
      <c r="T12" s="1105"/>
      <c r="U12" s="1103" t="s">
        <v>100</v>
      </c>
      <c r="V12" s="1105"/>
      <c r="W12" s="1103" t="s">
        <v>132</v>
      </c>
      <c r="X12" s="1105"/>
    </row>
    <row r="13" spans="1:24" ht="100.5" customHeight="1" thickBot="1">
      <c r="A13" s="1087"/>
      <c r="B13" s="1090"/>
      <c r="C13" s="1122"/>
      <c r="D13" s="1097"/>
      <c r="E13" s="1099" t="s">
        <v>183</v>
      </c>
      <c r="F13" s="1109"/>
      <c r="G13" s="1110"/>
      <c r="H13" s="1083" t="s">
        <v>184</v>
      </c>
      <c r="I13" s="1084"/>
      <c r="J13" s="1085"/>
      <c r="K13" s="1099" t="s">
        <v>185</v>
      </c>
      <c r="L13" s="1111"/>
      <c r="M13" s="1111"/>
      <c r="N13" s="1099" t="s">
        <v>154</v>
      </c>
      <c r="O13" s="1101"/>
      <c r="P13" s="1100" t="s">
        <v>186</v>
      </c>
      <c r="Q13" s="1101"/>
      <c r="R13" s="1106"/>
      <c r="S13" s="1107"/>
      <c r="T13" s="1108"/>
      <c r="U13" s="1106"/>
      <c r="V13" s="1108"/>
      <c r="W13" s="1106"/>
      <c r="X13" s="1108"/>
    </row>
    <row r="14" spans="1:24" ht="13.5" thickBot="1">
      <c r="A14" s="1088"/>
      <c r="B14" s="1091"/>
      <c r="C14" s="1123"/>
      <c r="D14" s="1098"/>
      <c r="E14" s="444" t="s">
        <v>3</v>
      </c>
      <c r="F14" s="450" t="s">
        <v>4</v>
      </c>
      <c r="G14" s="445" t="s">
        <v>5</v>
      </c>
      <c r="H14" s="600" t="s">
        <v>6</v>
      </c>
      <c r="I14" s="601" t="s">
        <v>4</v>
      </c>
      <c r="J14" s="601" t="s">
        <v>5</v>
      </c>
      <c r="K14" s="449" t="s">
        <v>6</v>
      </c>
      <c r="L14" s="448" t="s">
        <v>4</v>
      </c>
      <c r="M14" s="445" t="s">
        <v>5</v>
      </c>
      <c r="N14" s="447" t="s">
        <v>6</v>
      </c>
      <c r="O14" s="446" t="s">
        <v>7</v>
      </c>
      <c r="P14" s="447" t="s">
        <v>6</v>
      </c>
      <c r="Q14" s="446" t="s">
        <v>5</v>
      </c>
      <c r="R14" s="444" t="s">
        <v>6</v>
      </c>
      <c r="S14" s="445" t="s">
        <v>4</v>
      </c>
      <c r="T14" s="445" t="s">
        <v>5</v>
      </c>
      <c r="U14" s="444" t="s">
        <v>6</v>
      </c>
      <c r="V14" s="443" t="s">
        <v>8</v>
      </c>
      <c r="W14" s="444" t="s">
        <v>6</v>
      </c>
      <c r="X14" s="443" t="s">
        <v>8</v>
      </c>
    </row>
    <row r="15" spans="1:24" ht="14.25" thickBot="1" thickTop="1">
      <c r="A15" s="429" t="s">
        <v>73</v>
      </c>
      <c r="B15" s="442" t="s">
        <v>82</v>
      </c>
      <c r="C15" s="429" t="s">
        <v>11</v>
      </c>
      <c r="D15" s="438"/>
      <c r="E15" s="441"/>
      <c r="F15" s="440"/>
      <c r="G15" s="439"/>
      <c r="H15" s="438"/>
      <c r="I15" s="437"/>
      <c r="J15" s="436"/>
      <c r="K15" s="435"/>
      <c r="L15" s="434"/>
      <c r="M15" s="433"/>
      <c r="N15" s="432"/>
      <c r="O15" s="431"/>
      <c r="P15" s="432"/>
      <c r="Q15" s="431"/>
      <c r="R15" s="428"/>
      <c r="S15" s="430"/>
      <c r="T15" s="427"/>
      <c r="U15" s="429"/>
      <c r="V15" s="427"/>
      <c r="W15" s="428"/>
      <c r="X15" s="427"/>
    </row>
    <row r="16" spans="1:24" s="334" customFormat="1" ht="12.75">
      <c r="A16" s="510" t="s">
        <v>294</v>
      </c>
      <c r="B16" s="511" t="s">
        <v>66</v>
      </c>
      <c r="C16" s="529" t="s">
        <v>9</v>
      </c>
      <c r="D16" s="531">
        <f aca="true" t="shared" si="0" ref="D16:D23">H16</f>
        <v>0.94</v>
      </c>
      <c r="E16" s="525"/>
      <c r="F16" s="491"/>
      <c r="G16" s="498"/>
      <c r="H16" s="615">
        <f aca="true" t="shared" si="1" ref="H16:H23">(J16+I16)</f>
        <v>0.94</v>
      </c>
      <c r="I16" s="706">
        <f>I18+I20+I22</f>
        <v>0.94</v>
      </c>
      <c r="J16" s="609"/>
      <c r="K16" s="396"/>
      <c r="L16" s="396"/>
      <c r="M16" s="500"/>
      <c r="N16" s="501"/>
      <c r="O16" s="502"/>
      <c r="P16" s="501"/>
      <c r="Q16" s="502"/>
      <c r="R16" s="503"/>
      <c r="S16" s="504"/>
      <c r="T16" s="505"/>
      <c r="U16" s="506"/>
      <c r="V16" s="505"/>
      <c r="W16" s="503"/>
      <c r="X16" s="505"/>
    </row>
    <row r="17" spans="1:24" s="334" customFormat="1" ht="13.5" thickBot="1">
      <c r="A17" s="484"/>
      <c r="B17" s="483"/>
      <c r="C17" s="530" t="s">
        <v>11</v>
      </c>
      <c r="D17" s="531">
        <f t="shared" si="0"/>
        <v>241.947</v>
      </c>
      <c r="E17" s="481"/>
      <c r="F17" s="480"/>
      <c r="G17" s="486"/>
      <c r="H17" s="615">
        <f t="shared" si="1"/>
        <v>241.947</v>
      </c>
      <c r="I17" s="706">
        <f>I19+I21+I23</f>
        <v>241.947</v>
      </c>
      <c r="J17" s="607"/>
      <c r="K17" s="396"/>
      <c r="L17" s="396"/>
      <c r="M17" s="500"/>
      <c r="N17" s="501"/>
      <c r="O17" s="502"/>
      <c r="P17" s="501"/>
      <c r="Q17" s="502"/>
      <c r="R17" s="503"/>
      <c r="S17" s="504"/>
      <c r="T17" s="505"/>
      <c r="U17" s="506"/>
      <c r="V17" s="505"/>
      <c r="W17" s="503"/>
      <c r="X17" s="505"/>
    </row>
    <row r="18" spans="1:24" s="334" customFormat="1" ht="12.75">
      <c r="A18" s="484" t="s">
        <v>226</v>
      </c>
      <c r="B18" s="524" t="s">
        <v>308</v>
      </c>
      <c r="C18" s="526" t="s">
        <v>9</v>
      </c>
      <c r="D18" s="531">
        <f t="shared" si="0"/>
        <v>0.24</v>
      </c>
      <c r="E18" s="481"/>
      <c r="F18" s="480"/>
      <c r="G18" s="480"/>
      <c r="H18" s="615">
        <f t="shared" si="1"/>
        <v>0.24</v>
      </c>
      <c r="I18" s="713">
        <v>0.24</v>
      </c>
      <c r="J18" s="614"/>
      <c r="K18" s="396"/>
      <c r="L18" s="396"/>
      <c r="M18" s="500"/>
      <c r="N18" s="501"/>
      <c r="O18" s="502"/>
      <c r="P18" s="501"/>
      <c r="Q18" s="502"/>
      <c r="R18" s="503"/>
      <c r="S18" s="504"/>
      <c r="T18" s="505"/>
      <c r="U18" s="506"/>
      <c r="V18" s="505"/>
      <c r="W18" s="503"/>
      <c r="X18" s="505"/>
    </row>
    <row r="19" spans="1:24" s="334" customFormat="1" ht="12.75">
      <c r="A19" s="484"/>
      <c r="B19" s="524"/>
      <c r="C19" s="487" t="s">
        <v>11</v>
      </c>
      <c r="D19" s="531">
        <f t="shared" si="0"/>
        <v>61.569</v>
      </c>
      <c r="E19" s="481"/>
      <c r="F19" s="480"/>
      <c r="G19" s="480"/>
      <c r="H19" s="615">
        <f t="shared" si="1"/>
        <v>61.569</v>
      </c>
      <c r="I19" s="714">
        <v>61.569</v>
      </c>
      <c r="J19" s="616"/>
      <c r="K19" s="396"/>
      <c r="L19" s="396"/>
      <c r="M19" s="500"/>
      <c r="N19" s="501"/>
      <c r="O19" s="502"/>
      <c r="P19" s="501"/>
      <c r="Q19" s="502"/>
      <c r="R19" s="503"/>
      <c r="S19" s="504"/>
      <c r="T19" s="505"/>
      <c r="U19" s="506"/>
      <c r="V19" s="505"/>
      <c r="W19" s="503"/>
      <c r="X19" s="505"/>
    </row>
    <row r="20" spans="1:24" s="334" customFormat="1" ht="12.75">
      <c r="A20" s="484" t="s">
        <v>224</v>
      </c>
      <c r="B20" s="524" t="s">
        <v>309</v>
      </c>
      <c r="C20" s="487" t="s">
        <v>9</v>
      </c>
      <c r="D20" s="531">
        <f t="shared" si="0"/>
        <v>0.29</v>
      </c>
      <c r="E20" s="481"/>
      <c r="F20" s="480"/>
      <c r="G20" s="480"/>
      <c r="H20" s="615">
        <f t="shared" si="1"/>
        <v>0.29</v>
      </c>
      <c r="I20" s="714">
        <v>0.29</v>
      </c>
      <c r="J20" s="616"/>
      <c r="K20" s="396"/>
      <c r="L20" s="396"/>
      <c r="M20" s="500"/>
      <c r="N20" s="501"/>
      <c r="O20" s="502"/>
      <c r="P20" s="501"/>
      <c r="Q20" s="502"/>
      <c r="R20" s="503"/>
      <c r="S20" s="504"/>
      <c r="T20" s="505"/>
      <c r="U20" s="506"/>
      <c r="V20" s="505"/>
      <c r="W20" s="503"/>
      <c r="X20" s="505"/>
    </row>
    <row r="21" spans="1:24" s="334" customFormat="1" ht="12.75">
      <c r="A21" s="484"/>
      <c r="B21" s="524"/>
      <c r="C21" s="487" t="s">
        <v>11</v>
      </c>
      <c r="D21" s="531">
        <f t="shared" si="0"/>
        <v>74.52</v>
      </c>
      <c r="E21" s="481"/>
      <c r="F21" s="480"/>
      <c r="G21" s="480"/>
      <c r="H21" s="615">
        <f t="shared" si="1"/>
        <v>74.52</v>
      </c>
      <c r="I21" s="714">
        <v>74.52</v>
      </c>
      <c r="J21" s="616"/>
      <c r="K21" s="396"/>
      <c r="L21" s="396"/>
      <c r="M21" s="500"/>
      <c r="N21" s="501"/>
      <c r="O21" s="502"/>
      <c r="P21" s="501"/>
      <c r="Q21" s="502"/>
      <c r="R21" s="503"/>
      <c r="S21" s="504"/>
      <c r="T21" s="505"/>
      <c r="U21" s="506"/>
      <c r="V21" s="505"/>
      <c r="W21" s="503"/>
      <c r="X21" s="505"/>
    </row>
    <row r="22" spans="1:24" s="334" customFormat="1" ht="12.75">
      <c r="A22" s="484" t="s">
        <v>222</v>
      </c>
      <c r="B22" s="524" t="s">
        <v>310</v>
      </c>
      <c r="C22" s="487" t="s">
        <v>9</v>
      </c>
      <c r="D22" s="531">
        <f t="shared" si="0"/>
        <v>0.41</v>
      </c>
      <c r="E22" s="481"/>
      <c r="F22" s="480"/>
      <c r="G22" s="480"/>
      <c r="H22" s="615">
        <f t="shared" si="1"/>
        <v>0.41</v>
      </c>
      <c r="I22" s="714">
        <v>0.41</v>
      </c>
      <c r="J22" s="616"/>
      <c r="K22" s="396"/>
      <c r="L22" s="396"/>
      <c r="M22" s="500"/>
      <c r="N22" s="501"/>
      <c r="O22" s="502"/>
      <c r="P22" s="501"/>
      <c r="Q22" s="502"/>
      <c r="R22" s="503"/>
      <c r="S22" s="504"/>
      <c r="T22" s="505"/>
      <c r="U22" s="506"/>
      <c r="V22" s="505"/>
      <c r="W22" s="503"/>
      <c r="X22" s="505"/>
    </row>
    <row r="23" spans="1:24" s="334" customFormat="1" ht="12.75">
      <c r="A23" s="484"/>
      <c r="B23" s="524"/>
      <c r="C23" s="487" t="s">
        <v>11</v>
      </c>
      <c r="D23" s="531">
        <f t="shared" si="0"/>
        <v>105.858</v>
      </c>
      <c r="E23" s="481"/>
      <c r="F23" s="480"/>
      <c r="G23" s="480"/>
      <c r="H23" s="615">
        <f t="shared" si="1"/>
        <v>105.858</v>
      </c>
      <c r="I23" s="714">
        <v>105.858</v>
      </c>
      <c r="J23" s="616"/>
      <c r="K23" s="396"/>
      <c r="L23" s="396"/>
      <c r="M23" s="500"/>
      <c r="N23" s="501"/>
      <c r="O23" s="502"/>
      <c r="P23" s="501"/>
      <c r="Q23" s="502"/>
      <c r="R23" s="503"/>
      <c r="S23" s="504"/>
      <c r="T23" s="505"/>
      <c r="U23" s="506"/>
      <c r="V23" s="505"/>
      <c r="W23" s="503"/>
      <c r="X23" s="505"/>
    </row>
    <row r="24" spans="1:24" s="334" customFormat="1" ht="12.75">
      <c r="A24" s="484"/>
      <c r="B24" s="524"/>
      <c r="C24" s="487"/>
      <c r="D24" s="481"/>
      <c r="E24" s="481"/>
      <c r="F24" s="480"/>
      <c r="G24" s="480"/>
      <c r="H24" s="615"/>
      <c r="I24" s="615"/>
      <c r="J24" s="616"/>
      <c r="K24" s="396"/>
      <c r="L24" s="396"/>
      <c r="M24" s="500"/>
      <c r="N24" s="501"/>
      <c r="O24" s="502"/>
      <c r="P24" s="501"/>
      <c r="Q24" s="502"/>
      <c r="R24" s="503"/>
      <c r="S24" s="504"/>
      <c r="T24" s="505"/>
      <c r="U24" s="506"/>
      <c r="V24" s="505"/>
      <c r="W24" s="503"/>
      <c r="X24" s="505"/>
    </row>
    <row r="25" spans="1:24" s="334" customFormat="1" ht="12.75">
      <c r="A25" s="484"/>
      <c r="B25" s="524"/>
      <c r="C25" s="487"/>
      <c r="D25" s="481"/>
      <c r="E25" s="481"/>
      <c r="F25" s="480"/>
      <c r="G25" s="480"/>
      <c r="H25" s="615"/>
      <c r="I25" s="615"/>
      <c r="J25" s="616"/>
      <c r="K25" s="396"/>
      <c r="L25" s="396"/>
      <c r="M25" s="500"/>
      <c r="N25" s="501"/>
      <c r="O25" s="502"/>
      <c r="P25" s="501"/>
      <c r="Q25" s="502"/>
      <c r="R25" s="503"/>
      <c r="S25" s="504"/>
      <c r="T25" s="505"/>
      <c r="U25" s="506"/>
      <c r="V25" s="505"/>
      <c r="W25" s="503"/>
      <c r="X25" s="505"/>
    </row>
    <row r="26" spans="1:24" s="334" customFormat="1" ht="12.75">
      <c r="A26" s="484"/>
      <c r="B26" s="524"/>
      <c r="C26" s="487"/>
      <c r="D26" s="481"/>
      <c r="E26" s="481"/>
      <c r="F26" s="480"/>
      <c r="G26" s="480"/>
      <c r="H26" s="615"/>
      <c r="I26" s="615"/>
      <c r="J26" s="616"/>
      <c r="K26" s="396"/>
      <c r="L26" s="396"/>
      <c r="M26" s="500"/>
      <c r="N26" s="501"/>
      <c r="O26" s="502"/>
      <c r="P26" s="501"/>
      <c r="Q26" s="502"/>
      <c r="R26" s="503"/>
      <c r="S26" s="504"/>
      <c r="T26" s="505"/>
      <c r="U26" s="506"/>
      <c r="V26" s="505"/>
      <c r="W26" s="503"/>
      <c r="X26" s="505"/>
    </row>
    <row r="27" spans="1:24" s="334" customFormat="1" ht="12.75">
      <c r="A27" s="715"/>
      <c r="B27" s="716"/>
      <c r="C27" s="555"/>
      <c r="D27" s="717"/>
      <c r="E27" s="717"/>
      <c r="F27" s="718"/>
      <c r="G27" s="718"/>
      <c r="H27" s="711"/>
      <c r="I27" s="711"/>
      <c r="J27" s="719"/>
      <c r="K27" s="720"/>
      <c r="L27" s="720"/>
      <c r="M27" s="555"/>
      <c r="N27" s="721"/>
      <c r="O27" s="722"/>
      <c r="P27" s="721"/>
      <c r="Q27" s="722"/>
      <c r="R27" s="721"/>
      <c r="S27" s="721"/>
      <c r="T27" s="555"/>
      <c r="U27" s="555"/>
      <c r="V27" s="555"/>
      <c r="W27" s="721"/>
      <c r="X27" s="555"/>
    </row>
    <row r="28" spans="1:24" s="334" customFormat="1" ht="12.75">
      <c r="A28" s="715"/>
      <c r="B28" s="716"/>
      <c r="C28" s="555"/>
      <c r="D28" s="717"/>
      <c r="E28" s="717"/>
      <c r="F28" s="718"/>
      <c r="G28" s="718"/>
      <c r="H28" s="711"/>
      <c r="I28" s="711"/>
      <c r="J28" s="719"/>
      <c r="K28" s="720"/>
      <c r="L28" s="720"/>
      <c r="M28" s="555"/>
      <c r="N28" s="721"/>
      <c r="O28" s="722"/>
      <c r="P28" s="721"/>
      <c r="Q28" s="722"/>
      <c r="R28" s="721"/>
      <c r="S28" s="721"/>
      <c r="T28" s="555"/>
      <c r="U28" s="555"/>
      <c r="V28" s="555"/>
      <c r="W28" s="721"/>
      <c r="X28" s="555"/>
    </row>
    <row r="29" spans="8:244" ht="12.75">
      <c r="H29" s="461"/>
      <c r="CA29" s="457"/>
      <c r="CB29" s="457"/>
      <c r="CC29" s="457"/>
      <c r="CD29" s="457"/>
      <c r="CE29" s="457"/>
      <c r="CF29" s="457"/>
      <c r="CS29" s="460"/>
      <c r="CT29" s="460"/>
      <c r="CU29" s="460"/>
      <c r="CV29" s="460"/>
      <c r="CW29" s="460"/>
      <c r="CX29" s="460"/>
      <c r="GI29" s="457"/>
      <c r="GJ29" s="457"/>
      <c r="GK29" s="457"/>
      <c r="GL29" s="457"/>
      <c r="GM29" s="457"/>
      <c r="GN29" s="457"/>
      <c r="GO29" s="457"/>
      <c r="GP29" s="457"/>
      <c r="GQ29" s="457"/>
      <c r="GR29" s="457"/>
      <c r="GS29" s="457"/>
      <c r="HN29" s="457"/>
      <c r="HO29" s="457"/>
      <c r="HP29" s="457"/>
      <c r="HQ29" s="457"/>
      <c r="HR29" s="457"/>
      <c r="HS29" s="457"/>
      <c r="HT29" s="457"/>
      <c r="HU29" s="457"/>
      <c r="HV29" s="457"/>
      <c r="HW29" s="457"/>
      <c r="HX29" s="457"/>
      <c r="HY29" s="457"/>
      <c r="HZ29" s="457"/>
      <c r="IE29" s="457"/>
      <c r="IF29" s="457"/>
      <c r="IG29" s="457"/>
      <c r="IH29" s="457"/>
      <c r="II29" s="457"/>
      <c r="IJ29" s="457"/>
    </row>
    <row r="30" spans="3:8" ht="12.75">
      <c r="C30" s="330" t="s">
        <v>189</v>
      </c>
      <c r="H30" s="330" t="s">
        <v>191</v>
      </c>
    </row>
    <row r="32" spans="3:8" ht="12.75">
      <c r="C32" s="330" t="s">
        <v>326</v>
      </c>
      <c r="H32" s="330" t="s">
        <v>193</v>
      </c>
    </row>
  </sheetData>
  <sheetProtection/>
  <mergeCells count="19">
    <mergeCell ref="A3:B3"/>
    <mergeCell ref="Q3:W3"/>
    <mergeCell ref="Q4:W4"/>
    <mergeCell ref="A5:B5"/>
    <mergeCell ref="Q5:W5"/>
    <mergeCell ref="A8:T8"/>
    <mergeCell ref="A12:A14"/>
    <mergeCell ref="B12:B14"/>
    <mergeCell ref="C12:C14"/>
    <mergeCell ref="D12:D14"/>
    <mergeCell ref="E12:Q12"/>
    <mergeCell ref="R12:T13"/>
    <mergeCell ref="U12:V13"/>
    <mergeCell ref="W12:X13"/>
    <mergeCell ref="E13:G13"/>
    <mergeCell ref="H13:J13"/>
    <mergeCell ref="K13:M13"/>
    <mergeCell ref="N13:O13"/>
    <mergeCell ref="P13:Q1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J34"/>
  <sheetViews>
    <sheetView zoomScalePageLayoutView="0" workbookViewId="0" topLeftCell="A8">
      <selection activeCell="J23" sqref="J23"/>
    </sheetView>
  </sheetViews>
  <sheetFormatPr defaultColWidth="8.875" defaultRowHeight="12.75" outlineLevelRow="1" outlineLevelCol="1"/>
  <cols>
    <col min="1" max="1" width="5.125" style="330" customWidth="1"/>
    <col min="2" max="2" width="36.75390625" style="330" customWidth="1"/>
    <col min="3" max="3" width="8.875" style="330" customWidth="1"/>
    <col min="4" max="4" width="9.375" style="331" bestFit="1" customWidth="1"/>
    <col min="5" max="5" width="6.625" style="331" customWidth="1" outlineLevel="1"/>
    <col min="6" max="6" width="6.125" style="330" customWidth="1" outlineLevel="1"/>
    <col min="7" max="7" width="6.00390625" style="330" customWidth="1" outlineLevel="1"/>
    <col min="8" max="8" width="8.625" style="330" customWidth="1" outlineLevel="1" collapsed="1"/>
    <col min="9" max="9" width="9.25390625" style="330" customWidth="1" outlineLevel="1"/>
    <col min="10" max="10" width="12.375" style="330" customWidth="1"/>
    <col min="11" max="12" width="9.125" style="331" customWidth="1"/>
    <col min="13" max="13" width="8.875" style="330" customWidth="1"/>
    <col min="14" max="14" width="9.125" style="331" customWidth="1"/>
    <col min="15" max="15" width="9.875" style="330" customWidth="1"/>
    <col min="16" max="16" width="7.375" style="331" customWidth="1"/>
    <col min="17" max="17" width="7.625" style="330" customWidth="1"/>
    <col min="18" max="18" width="11.875" style="331" customWidth="1"/>
    <col min="19" max="19" width="9.75390625" style="331" customWidth="1"/>
    <col min="20" max="20" width="10.125" style="330" customWidth="1"/>
    <col min="21" max="22" width="8.375" style="330" customWidth="1"/>
    <col min="23" max="23" width="8.125" style="331" customWidth="1"/>
    <col min="24" max="16384" width="8.875" style="330" customWidth="1"/>
  </cols>
  <sheetData>
    <row r="1" ht="12.75" hidden="1" outlineLevel="1"/>
    <row r="2" ht="12.75" hidden="1" outlineLevel="1"/>
    <row r="3" spans="1:23" ht="15.75" hidden="1" outlineLevel="1">
      <c r="A3" s="1081" t="s">
        <v>233</v>
      </c>
      <c r="B3" s="1081"/>
      <c r="Q3" s="1081" t="s">
        <v>232</v>
      </c>
      <c r="R3" s="1081"/>
      <c r="S3" s="1081"/>
      <c r="T3" s="1081"/>
      <c r="U3" s="1081"/>
      <c r="V3" s="1081"/>
      <c r="W3" s="1081"/>
    </row>
    <row r="4" spans="1:23" ht="15.75" hidden="1" outlineLevel="1">
      <c r="A4" s="455" t="s">
        <v>231</v>
      </c>
      <c r="B4" s="455"/>
      <c r="Q4" s="1082" t="s">
        <v>230</v>
      </c>
      <c r="R4" s="1082"/>
      <c r="S4" s="1082"/>
      <c r="T4" s="1082"/>
      <c r="U4" s="1082"/>
      <c r="V4" s="1082"/>
      <c r="W4" s="1082"/>
    </row>
    <row r="5" spans="1:23" ht="15.75" hidden="1" outlineLevel="1">
      <c r="A5" s="1095" t="s">
        <v>229</v>
      </c>
      <c r="B5" s="1095"/>
      <c r="Q5" s="1082" t="s">
        <v>228</v>
      </c>
      <c r="R5" s="1082"/>
      <c r="S5" s="1082"/>
      <c r="T5" s="1082"/>
      <c r="U5" s="1082"/>
      <c r="V5" s="1082"/>
      <c r="W5" s="1082"/>
    </row>
    <row r="6" spans="1:23" ht="15.75" hidden="1" outlineLevel="1">
      <c r="A6" s="4"/>
      <c r="B6" s="4"/>
      <c r="Q6" s="4"/>
      <c r="R6" s="4"/>
      <c r="S6" s="4"/>
      <c r="T6" s="4"/>
      <c r="U6" s="4"/>
      <c r="V6" s="4"/>
      <c r="W6" s="4"/>
    </row>
    <row r="7" ht="12.75" hidden="1" outlineLevel="1"/>
    <row r="8" spans="1:23" ht="15.75" collapsed="1">
      <c r="A8" s="1124" t="s">
        <v>321</v>
      </c>
      <c r="B8" s="1124"/>
      <c r="C8" s="1124"/>
      <c r="D8" s="1124"/>
      <c r="E8" s="1124"/>
      <c r="F8" s="1124"/>
      <c r="G8" s="1124"/>
      <c r="H8" s="1124"/>
      <c r="I8" s="1124"/>
      <c r="J8" s="1124"/>
      <c r="K8" s="1124"/>
      <c r="L8" s="1124"/>
      <c r="M8" s="1124"/>
      <c r="N8" s="1124"/>
      <c r="O8" s="1124"/>
      <c r="P8" s="1124"/>
      <c r="Q8" s="1124"/>
      <c r="R8" s="1124"/>
      <c r="S8" s="1124"/>
      <c r="T8" s="1124"/>
      <c r="U8" s="2"/>
      <c r="V8" s="2"/>
      <c r="W8" s="330"/>
    </row>
    <row r="9" spans="1:24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" customHeight="1" thickBot="1">
      <c r="A11" s="454"/>
      <c r="D11" s="453"/>
      <c r="E11" s="453"/>
      <c r="F11" s="451"/>
      <c r="G11" s="451"/>
      <c r="H11" s="451"/>
      <c r="I11" s="451"/>
      <c r="J11" s="451"/>
      <c r="K11" s="453"/>
      <c r="L11" s="453"/>
      <c r="M11" s="451"/>
      <c r="N11" s="453"/>
      <c r="O11" s="451"/>
      <c r="Q11" s="452"/>
      <c r="T11" s="451"/>
      <c r="U11" s="453" t="s">
        <v>227</v>
      </c>
      <c r="V11" s="451"/>
      <c r="W11" s="452"/>
      <c r="X11" s="451"/>
    </row>
    <row r="12" spans="1:24" ht="13.5" customHeight="1" thickBot="1">
      <c r="A12" s="1086" t="s">
        <v>0</v>
      </c>
      <c r="B12" s="1089" t="s">
        <v>1</v>
      </c>
      <c r="C12" s="1121" t="s">
        <v>2</v>
      </c>
      <c r="D12" s="1096" t="s">
        <v>182</v>
      </c>
      <c r="E12" s="1099" t="s">
        <v>131</v>
      </c>
      <c r="F12" s="1100"/>
      <c r="G12" s="1100"/>
      <c r="H12" s="1100"/>
      <c r="I12" s="1100"/>
      <c r="J12" s="1100"/>
      <c r="K12" s="1100"/>
      <c r="L12" s="1100"/>
      <c r="M12" s="1100"/>
      <c r="N12" s="1100"/>
      <c r="O12" s="1100"/>
      <c r="P12" s="1100"/>
      <c r="Q12" s="1101"/>
      <c r="R12" s="1103" t="s">
        <v>134</v>
      </c>
      <c r="S12" s="1104"/>
      <c r="T12" s="1105"/>
      <c r="U12" s="1103" t="s">
        <v>100</v>
      </c>
      <c r="V12" s="1105"/>
      <c r="W12" s="1103" t="s">
        <v>132</v>
      </c>
      <c r="X12" s="1105"/>
    </row>
    <row r="13" spans="1:24" ht="100.5" customHeight="1" thickBot="1">
      <c r="A13" s="1087"/>
      <c r="B13" s="1090"/>
      <c r="C13" s="1122"/>
      <c r="D13" s="1097"/>
      <c r="E13" s="1099" t="s">
        <v>183</v>
      </c>
      <c r="F13" s="1109"/>
      <c r="G13" s="1110"/>
      <c r="H13" s="1083" t="s">
        <v>184</v>
      </c>
      <c r="I13" s="1084"/>
      <c r="J13" s="1085"/>
      <c r="K13" s="1099" t="s">
        <v>185</v>
      </c>
      <c r="L13" s="1111"/>
      <c r="M13" s="1111"/>
      <c r="N13" s="1099" t="s">
        <v>154</v>
      </c>
      <c r="O13" s="1101"/>
      <c r="P13" s="1100" t="s">
        <v>186</v>
      </c>
      <c r="Q13" s="1101"/>
      <c r="R13" s="1106"/>
      <c r="S13" s="1107"/>
      <c r="T13" s="1108"/>
      <c r="U13" s="1106"/>
      <c r="V13" s="1108"/>
      <c r="W13" s="1106"/>
      <c r="X13" s="1108"/>
    </row>
    <row r="14" spans="1:24" ht="13.5" thickBot="1">
      <c r="A14" s="1088"/>
      <c r="B14" s="1091"/>
      <c r="C14" s="1123"/>
      <c r="D14" s="1098"/>
      <c r="E14" s="444" t="s">
        <v>3</v>
      </c>
      <c r="F14" s="450" t="s">
        <v>4</v>
      </c>
      <c r="G14" s="445" t="s">
        <v>5</v>
      </c>
      <c r="H14" s="600" t="s">
        <v>6</v>
      </c>
      <c r="I14" s="601" t="s">
        <v>4</v>
      </c>
      <c r="J14" s="601" t="s">
        <v>5</v>
      </c>
      <c r="K14" s="449" t="s">
        <v>6</v>
      </c>
      <c r="L14" s="448" t="s">
        <v>4</v>
      </c>
      <c r="M14" s="445" t="s">
        <v>5</v>
      </c>
      <c r="N14" s="447" t="s">
        <v>6</v>
      </c>
      <c r="O14" s="446" t="s">
        <v>7</v>
      </c>
      <c r="P14" s="447" t="s">
        <v>6</v>
      </c>
      <c r="Q14" s="446" t="s">
        <v>5</v>
      </c>
      <c r="R14" s="444" t="s">
        <v>6</v>
      </c>
      <c r="S14" s="445" t="s">
        <v>4</v>
      </c>
      <c r="T14" s="445" t="s">
        <v>5</v>
      </c>
      <c r="U14" s="444" t="s">
        <v>6</v>
      </c>
      <c r="V14" s="443" t="s">
        <v>8</v>
      </c>
      <c r="W14" s="444" t="s">
        <v>6</v>
      </c>
      <c r="X14" s="443" t="s">
        <v>8</v>
      </c>
    </row>
    <row r="15" spans="1:24" ht="14.25" thickBot="1" thickTop="1">
      <c r="A15" s="429" t="s">
        <v>73</v>
      </c>
      <c r="B15" s="442" t="s">
        <v>82</v>
      </c>
      <c r="C15" s="429" t="s">
        <v>11</v>
      </c>
      <c r="D15" s="438"/>
      <c r="E15" s="441"/>
      <c r="F15" s="440"/>
      <c r="G15" s="439"/>
      <c r="H15" s="438"/>
      <c r="I15" s="437"/>
      <c r="J15" s="436"/>
      <c r="K15" s="435"/>
      <c r="L15" s="434"/>
      <c r="M15" s="433"/>
      <c r="N15" s="432"/>
      <c r="O15" s="431"/>
      <c r="P15" s="432"/>
      <c r="Q15" s="431"/>
      <c r="R15" s="428"/>
      <c r="S15" s="430"/>
      <c r="T15" s="427"/>
      <c r="U15" s="429"/>
      <c r="V15" s="427"/>
      <c r="W15" s="428"/>
      <c r="X15" s="427"/>
    </row>
    <row r="16" spans="1:24" s="334" customFormat="1" ht="13.5" thickBot="1">
      <c r="A16" s="537" t="s">
        <v>18</v>
      </c>
      <c r="B16" s="533" t="s">
        <v>251</v>
      </c>
      <c r="C16" s="529" t="s">
        <v>20</v>
      </c>
      <c r="D16" s="425">
        <f aca="true" t="shared" si="0" ref="D16:D28">H16</f>
        <v>0.105</v>
      </c>
      <c r="E16" s="494"/>
      <c r="F16" s="492"/>
      <c r="G16" s="496"/>
      <c r="H16" s="707">
        <f>(J16+I16)</f>
        <v>0.105</v>
      </c>
      <c r="I16" s="656"/>
      <c r="J16" s="603">
        <v>0.105</v>
      </c>
      <c r="K16" s="488"/>
      <c r="L16" s="479"/>
      <c r="M16" s="478"/>
      <c r="N16" s="474"/>
      <c r="O16" s="477"/>
      <c r="P16" s="474"/>
      <c r="Q16" s="477"/>
      <c r="R16" s="474"/>
      <c r="S16" s="476"/>
      <c r="T16" s="473"/>
      <c r="U16" s="475"/>
      <c r="V16" s="473"/>
      <c r="W16" s="474"/>
      <c r="X16" s="473"/>
    </row>
    <row r="17" spans="1:24" s="334" customFormat="1" ht="13.5" thickBot="1">
      <c r="A17" s="541"/>
      <c r="B17" s="542"/>
      <c r="C17" s="521" t="s">
        <v>11</v>
      </c>
      <c r="D17" s="543">
        <f t="shared" si="0"/>
        <v>40.059</v>
      </c>
      <c r="E17" s="544"/>
      <c r="F17" s="545"/>
      <c r="G17" s="546"/>
      <c r="H17" s="708">
        <f aca="true" t="shared" si="1" ref="H17:H28">(J17+I17)</f>
        <v>40.059</v>
      </c>
      <c r="I17" s="709"/>
      <c r="J17" s="659">
        <v>40.059</v>
      </c>
      <c r="K17" s="396"/>
      <c r="L17" s="396"/>
      <c r="M17" s="500"/>
      <c r="N17" s="501"/>
      <c r="O17" s="502"/>
      <c r="P17" s="501"/>
      <c r="Q17" s="502"/>
      <c r="R17" s="503"/>
      <c r="S17" s="504"/>
      <c r="T17" s="505"/>
      <c r="U17" s="506"/>
      <c r="V17" s="505"/>
      <c r="W17" s="503"/>
      <c r="X17" s="505"/>
    </row>
    <row r="18" spans="1:24" s="334" customFormat="1" ht="13.5" thickBot="1">
      <c r="A18" s="510" t="s">
        <v>250</v>
      </c>
      <c r="B18" s="511" t="s">
        <v>322</v>
      </c>
      <c r="C18" s="499" t="s">
        <v>20</v>
      </c>
      <c r="D18" s="512">
        <f t="shared" si="0"/>
        <v>0.048</v>
      </c>
      <c r="E18" s="404"/>
      <c r="F18" s="491"/>
      <c r="G18" s="498"/>
      <c r="H18" s="706">
        <f t="shared" si="1"/>
        <v>0.048</v>
      </c>
      <c r="I18" s="654"/>
      <c r="J18" s="609">
        <v>0.048</v>
      </c>
      <c r="K18" s="396"/>
      <c r="L18" s="396"/>
      <c r="M18" s="500"/>
      <c r="N18" s="501"/>
      <c r="O18" s="502"/>
      <c r="P18" s="501"/>
      <c r="Q18" s="502"/>
      <c r="R18" s="503"/>
      <c r="S18" s="504"/>
      <c r="T18" s="505"/>
      <c r="U18" s="506"/>
      <c r="V18" s="505"/>
      <c r="W18" s="503"/>
      <c r="X18" s="505"/>
    </row>
    <row r="19" spans="1:24" s="334" customFormat="1" ht="13.5" thickBot="1">
      <c r="A19" s="510"/>
      <c r="B19" s="511"/>
      <c r="C19" s="499" t="s">
        <v>11</v>
      </c>
      <c r="D19" s="425">
        <f t="shared" si="0"/>
        <v>18.313</v>
      </c>
      <c r="E19" s="404"/>
      <c r="F19" s="491"/>
      <c r="G19" s="498"/>
      <c r="H19" s="706">
        <f t="shared" si="1"/>
        <v>18.313</v>
      </c>
      <c r="I19" s="654"/>
      <c r="J19" s="609">
        <v>18.313</v>
      </c>
      <c r="K19" s="396"/>
      <c r="L19" s="396"/>
      <c r="M19" s="500"/>
      <c r="N19" s="501"/>
      <c r="O19" s="502"/>
      <c r="P19" s="501"/>
      <c r="Q19" s="502"/>
      <c r="R19" s="503"/>
      <c r="S19" s="504"/>
      <c r="T19" s="505"/>
      <c r="U19" s="506"/>
      <c r="V19" s="505"/>
      <c r="W19" s="503"/>
      <c r="X19" s="505"/>
    </row>
    <row r="20" spans="1:24" s="334" customFormat="1" ht="13.5" thickBot="1">
      <c r="A20" s="510" t="s">
        <v>248</v>
      </c>
      <c r="B20" s="511" t="s">
        <v>323</v>
      </c>
      <c r="C20" s="499" t="s">
        <v>20</v>
      </c>
      <c r="D20" s="425">
        <f t="shared" si="0"/>
        <v>0.057</v>
      </c>
      <c r="E20" s="404"/>
      <c r="F20" s="491"/>
      <c r="G20" s="498"/>
      <c r="H20" s="608">
        <f t="shared" si="1"/>
        <v>0.057</v>
      </c>
      <c r="I20" s="654"/>
      <c r="J20" s="609">
        <v>0.057</v>
      </c>
      <c r="K20" s="396"/>
      <c r="L20" s="396"/>
      <c r="M20" s="500"/>
      <c r="N20" s="501"/>
      <c r="O20" s="502"/>
      <c r="P20" s="501"/>
      <c r="Q20" s="502"/>
      <c r="R20" s="503"/>
      <c r="S20" s="504"/>
      <c r="T20" s="505"/>
      <c r="U20" s="506"/>
      <c r="V20" s="505"/>
      <c r="W20" s="503"/>
      <c r="X20" s="505"/>
    </row>
    <row r="21" spans="1:24" s="334" customFormat="1" ht="13.5" thickBot="1">
      <c r="A21" s="510"/>
      <c r="B21" s="511"/>
      <c r="C21" s="499" t="s">
        <v>11</v>
      </c>
      <c r="D21" s="425">
        <f t="shared" si="0"/>
        <v>21.746</v>
      </c>
      <c r="E21" s="404"/>
      <c r="F21" s="491"/>
      <c r="G21" s="498"/>
      <c r="H21" s="608">
        <f t="shared" si="1"/>
        <v>21.746</v>
      </c>
      <c r="I21" s="654"/>
      <c r="J21" s="609">
        <v>21.746</v>
      </c>
      <c r="K21" s="396"/>
      <c r="L21" s="396"/>
      <c r="M21" s="500"/>
      <c r="N21" s="501"/>
      <c r="O21" s="502"/>
      <c r="P21" s="501"/>
      <c r="Q21" s="502"/>
      <c r="R21" s="503"/>
      <c r="S21" s="504"/>
      <c r="T21" s="505"/>
      <c r="U21" s="506"/>
      <c r="V21" s="505"/>
      <c r="W21" s="503"/>
      <c r="X21" s="505"/>
    </row>
    <row r="22" spans="1:24" s="334" customFormat="1" ht="13.5" thickBot="1">
      <c r="A22" s="547"/>
      <c r="B22" s="548"/>
      <c r="C22" s="549"/>
      <c r="D22" s="550"/>
      <c r="E22" s="551"/>
      <c r="F22" s="552"/>
      <c r="G22" s="553"/>
      <c r="H22" s="710"/>
      <c r="I22" s="711"/>
      <c r="J22" s="712"/>
      <c r="K22" s="396"/>
      <c r="L22" s="396"/>
      <c r="M22" s="500"/>
      <c r="N22" s="501"/>
      <c r="O22" s="502"/>
      <c r="P22" s="501"/>
      <c r="Q22" s="502"/>
      <c r="R22" s="503"/>
      <c r="S22" s="504"/>
      <c r="T22" s="505"/>
      <c r="U22" s="506"/>
      <c r="V22" s="505"/>
      <c r="W22" s="503"/>
      <c r="X22" s="505"/>
    </row>
    <row r="23" spans="1:24" s="334" customFormat="1" ht="13.5" thickBot="1">
      <c r="A23" s="537" t="s">
        <v>294</v>
      </c>
      <c r="B23" s="533" t="s">
        <v>66</v>
      </c>
      <c r="C23" s="529" t="s">
        <v>9</v>
      </c>
      <c r="D23" s="425">
        <f t="shared" si="0"/>
        <v>0.042</v>
      </c>
      <c r="E23" s="538"/>
      <c r="F23" s="492"/>
      <c r="G23" s="496"/>
      <c r="H23" s="707">
        <f t="shared" si="1"/>
        <v>0.042</v>
      </c>
      <c r="I23" s="602"/>
      <c r="J23" s="603">
        <v>0.042</v>
      </c>
      <c r="K23" s="396"/>
      <c r="L23" s="396"/>
      <c r="M23" s="500"/>
      <c r="N23" s="501"/>
      <c r="O23" s="502"/>
      <c r="P23" s="501"/>
      <c r="Q23" s="502"/>
      <c r="R23" s="503"/>
      <c r="S23" s="504"/>
      <c r="T23" s="505"/>
      <c r="U23" s="506"/>
      <c r="V23" s="505"/>
      <c r="W23" s="503"/>
      <c r="X23" s="505"/>
    </row>
    <row r="24" spans="1:24" s="334" customFormat="1" ht="13.5" thickBot="1">
      <c r="A24" s="539"/>
      <c r="B24" s="535"/>
      <c r="C24" s="530" t="s">
        <v>11</v>
      </c>
      <c r="D24" s="543">
        <f t="shared" si="0"/>
        <v>10.432</v>
      </c>
      <c r="E24" s="540"/>
      <c r="F24" s="493"/>
      <c r="G24" s="497"/>
      <c r="H24" s="708">
        <f t="shared" si="1"/>
        <v>10.432</v>
      </c>
      <c r="I24" s="606"/>
      <c r="J24" s="607">
        <v>10.432</v>
      </c>
      <c r="K24" s="396"/>
      <c r="L24" s="396"/>
      <c r="M24" s="500"/>
      <c r="N24" s="501"/>
      <c r="O24" s="502"/>
      <c r="P24" s="501"/>
      <c r="Q24" s="502"/>
      <c r="R24" s="503"/>
      <c r="S24" s="504"/>
      <c r="T24" s="505"/>
      <c r="U24" s="506"/>
      <c r="V24" s="505"/>
      <c r="W24" s="503"/>
      <c r="X24" s="505"/>
    </row>
    <row r="25" spans="1:24" s="334" customFormat="1" ht="13.5" thickBot="1">
      <c r="A25" s="554" t="s">
        <v>226</v>
      </c>
      <c r="B25" s="548" t="s">
        <v>324</v>
      </c>
      <c r="C25" s="555" t="s">
        <v>9</v>
      </c>
      <c r="D25" s="543">
        <f t="shared" si="0"/>
        <v>0.021</v>
      </c>
      <c r="E25" s="556"/>
      <c r="F25" s="552"/>
      <c r="G25" s="553"/>
      <c r="H25" s="708">
        <f t="shared" si="1"/>
        <v>0.021</v>
      </c>
      <c r="I25" s="606"/>
      <c r="J25" s="607">
        <v>0.021</v>
      </c>
      <c r="K25" s="396"/>
      <c r="L25" s="396"/>
      <c r="M25" s="500"/>
      <c r="N25" s="501"/>
      <c r="O25" s="502"/>
      <c r="P25" s="501"/>
      <c r="Q25" s="502"/>
      <c r="R25" s="503"/>
      <c r="S25" s="504"/>
      <c r="T25" s="505"/>
      <c r="U25" s="506"/>
      <c r="V25" s="505"/>
      <c r="W25" s="503"/>
      <c r="X25" s="505"/>
    </row>
    <row r="26" spans="1:24" s="334" customFormat="1" ht="13.5" thickBot="1">
      <c r="A26" s="554"/>
      <c r="B26" s="548"/>
      <c r="C26" s="555" t="s">
        <v>11</v>
      </c>
      <c r="D26" s="543">
        <f t="shared" si="0"/>
        <v>5.216</v>
      </c>
      <c r="E26" s="556"/>
      <c r="F26" s="552"/>
      <c r="G26" s="553"/>
      <c r="H26" s="708">
        <f t="shared" si="1"/>
        <v>5.216</v>
      </c>
      <c r="I26" s="606"/>
      <c r="J26" s="607">
        <v>5.216</v>
      </c>
      <c r="K26" s="396"/>
      <c r="L26" s="396"/>
      <c r="M26" s="500"/>
      <c r="N26" s="501"/>
      <c r="O26" s="502"/>
      <c r="P26" s="501"/>
      <c r="Q26" s="502"/>
      <c r="R26" s="503"/>
      <c r="S26" s="504"/>
      <c r="T26" s="505"/>
      <c r="U26" s="506"/>
      <c r="V26" s="505"/>
      <c r="W26" s="503"/>
      <c r="X26" s="505"/>
    </row>
    <row r="27" spans="1:24" s="334" customFormat="1" ht="13.5" thickBot="1">
      <c r="A27" s="510" t="s">
        <v>224</v>
      </c>
      <c r="B27" s="536" t="s">
        <v>325</v>
      </c>
      <c r="C27" s="526" t="s">
        <v>9</v>
      </c>
      <c r="D27" s="512">
        <f t="shared" si="0"/>
        <v>0.021</v>
      </c>
      <c r="E27" s="525"/>
      <c r="F27" s="491"/>
      <c r="G27" s="491"/>
      <c r="H27" s="608">
        <f t="shared" si="1"/>
        <v>0.021</v>
      </c>
      <c r="I27" s="613"/>
      <c r="J27" s="614">
        <v>0.021</v>
      </c>
      <c r="K27" s="396"/>
      <c r="L27" s="396"/>
      <c r="M27" s="500"/>
      <c r="N27" s="501"/>
      <c r="O27" s="502"/>
      <c r="P27" s="501"/>
      <c r="Q27" s="502"/>
      <c r="R27" s="503"/>
      <c r="S27" s="504"/>
      <c r="T27" s="505"/>
      <c r="U27" s="506"/>
      <c r="V27" s="505"/>
      <c r="W27" s="503"/>
      <c r="X27" s="505"/>
    </row>
    <row r="28" spans="1:24" s="334" customFormat="1" ht="12.75">
      <c r="A28" s="484"/>
      <c r="B28" s="524"/>
      <c r="C28" s="487" t="s">
        <v>11</v>
      </c>
      <c r="D28" s="425">
        <f t="shared" si="0"/>
        <v>5.216</v>
      </c>
      <c r="E28" s="481"/>
      <c r="F28" s="480"/>
      <c r="G28" s="480"/>
      <c r="H28" s="608">
        <f t="shared" si="1"/>
        <v>5.216</v>
      </c>
      <c r="I28" s="615"/>
      <c r="J28" s="616">
        <v>5.216</v>
      </c>
      <c r="K28" s="396"/>
      <c r="L28" s="396"/>
      <c r="M28" s="500"/>
      <c r="N28" s="501"/>
      <c r="O28" s="502"/>
      <c r="P28" s="501"/>
      <c r="Q28" s="502"/>
      <c r="R28" s="503"/>
      <c r="S28" s="504"/>
      <c r="T28" s="505"/>
      <c r="U28" s="506"/>
      <c r="V28" s="505"/>
      <c r="W28" s="503"/>
      <c r="X28" s="505"/>
    </row>
    <row r="29" spans="1:24" s="334" customFormat="1" ht="12.75">
      <c r="A29" s="484"/>
      <c r="B29" s="524"/>
      <c r="C29" s="487"/>
      <c r="D29" s="481"/>
      <c r="E29" s="481"/>
      <c r="F29" s="480"/>
      <c r="G29" s="480"/>
      <c r="H29" s="706"/>
      <c r="I29" s="615"/>
      <c r="J29" s="616"/>
      <c r="K29" s="396"/>
      <c r="L29" s="396"/>
      <c r="M29" s="500"/>
      <c r="N29" s="501"/>
      <c r="O29" s="502"/>
      <c r="P29" s="501"/>
      <c r="Q29" s="502"/>
      <c r="R29" s="503"/>
      <c r="S29" s="504"/>
      <c r="T29" s="505"/>
      <c r="U29" s="506"/>
      <c r="V29" s="505"/>
      <c r="W29" s="503"/>
      <c r="X29" s="505"/>
    </row>
    <row r="30" spans="8:244" ht="12.75">
      <c r="H30" s="461"/>
      <c r="CA30" s="457"/>
      <c r="CB30" s="457"/>
      <c r="CC30" s="457"/>
      <c r="CD30" s="457"/>
      <c r="CE30" s="457"/>
      <c r="CF30" s="457"/>
      <c r="CS30" s="460"/>
      <c r="CT30" s="460"/>
      <c r="CU30" s="460"/>
      <c r="CV30" s="460"/>
      <c r="CW30" s="460"/>
      <c r="CX30" s="460"/>
      <c r="GI30" s="457"/>
      <c r="GJ30" s="457"/>
      <c r="GK30" s="457"/>
      <c r="GL30" s="457"/>
      <c r="GM30" s="457"/>
      <c r="GN30" s="457"/>
      <c r="GO30" s="457"/>
      <c r="GP30" s="457"/>
      <c r="GQ30" s="457"/>
      <c r="GR30" s="457"/>
      <c r="GS30" s="457"/>
      <c r="HN30" s="457"/>
      <c r="HO30" s="457"/>
      <c r="HP30" s="457"/>
      <c r="HQ30" s="457"/>
      <c r="HR30" s="457"/>
      <c r="HS30" s="457"/>
      <c r="HT30" s="457"/>
      <c r="HU30" s="457"/>
      <c r="HV30" s="457"/>
      <c r="HW30" s="457"/>
      <c r="HX30" s="457"/>
      <c r="HY30" s="457"/>
      <c r="HZ30" s="457"/>
      <c r="IE30" s="457"/>
      <c r="IF30" s="457"/>
      <c r="IG30" s="457"/>
      <c r="IH30" s="457"/>
      <c r="II30" s="457"/>
      <c r="IJ30" s="457"/>
    </row>
    <row r="32" spans="3:8" ht="12.75">
      <c r="C32" s="330" t="s">
        <v>189</v>
      </c>
      <c r="H32" s="330" t="s">
        <v>191</v>
      </c>
    </row>
    <row r="34" spans="3:8" ht="12.75">
      <c r="C34" s="330" t="s">
        <v>326</v>
      </c>
      <c r="H34" s="330" t="s">
        <v>193</v>
      </c>
    </row>
  </sheetData>
  <sheetProtection/>
  <mergeCells count="19">
    <mergeCell ref="U12:V13"/>
    <mergeCell ref="W12:X13"/>
    <mergeCell ref="E13:G13"/>
    <mergeCell ref="H13:J13"/>
    <mergeCell ref="K13:M13"/>
    <mergeCell ref="N13:O13"/>
    <mergeCell ref="P13:Q13"/>
    <mergeCell ref="E12:Q12"/>
    <mergeCell ref="R12:T13"/>
    <mergeCell ref="A12:A14"/>
    <mergeCell ref="B12:B14"/>
    <mergeCell ref="C12:C14"/>
    <mergeCell ref="A8:T8"/>
    <mergeCell ref="A3:B3"/>
    <mergeCell ref="Q3:W3"/>
    <mergeCell ref="Q4:W4"/>
    <mergeCell ref="A5:B5"/>
    <mergeCell ref="Q5:W5"/>
    <mergeCell ref="D12:D14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J31"/>
  <sheetViews>
    <sheetView zoomScalePageLayoutView="0" workbookViewId="0" topLeftCell="A8">
      <selection activeCell="G23" sqref="G23"/>
    </sheetView>
  </sheetViews>
  <sheetFormatPr defaultColWidth="8.875" defaultRowHeight="12.75" outlineLevelRow="1" outlineLevelCol="1"/>
  <cols>
    <col min="1" max="1" width="5.125" style="330" customWidth="1"/>
    <col min="2" max="2" width="36.75390625" style="330" customWidth="1"/>
    <col min="3" max="3" width="8.875" style="330" customWidth="1"/>
    <col min="4" max="4" width="9.375" style="331" bestFit="1" customWidth="1"/>
    <col min="5" max="5" width="6.625" style="331" customWidth="1" outlineLevel="1"/>
    <col min="6" max="6" width="6.125" style="330" customWidth="1" outlineLevel="1"/>
    <col min="7" max="7" width="6.00390625" style="330" customWidth="1" outlineLevel="1"/>
    <col min="8" max="8" width="8.625" style="330" customWidth="1" outlineLevel="1" collapsed="1"/>
    <col min="9" max="9" width="9.25390625" style="330" customWidth="1" outlineLevel="1"/>
    <col min="10" max="10" width="12.375" style="330" customWidth="1"/>
    <col min="11" max="12" width="9.125" style="331" customWidth="1"/>
    <col min="13" max="13" width="8.875" style="330" customWidth="1"/>
    <col min="14" max="14" width="9.125" style="331" customWidth="1"/>
    <col min="15" max="15" width="9.875" style="330" customWidth="1"/>
    <col min="16" max="16" width="7.375" style="331" customWidth="1"/>
    <col min="17" max="17" width="7.625" style="330" customWidth="1"/>
    <col min="18" max="18" width="11.875" style="331" customWidth="1"/>
    <col min="19" max="19" width="9.75390625" style="331" customWidth="1"/>
    <col min="20" max="20" width="10.125" style="330" customWidth="1"/>
    <col min="21" max="22" width="8.375" style="330" customWidth="1"/>
    <col min="23" max="23" width="8.125" style="331" customWidth="1"/>
    <col min="24" max="16384" width="8.875" style="330" customWidth="1"/>
  </cols>
  <sheetData>
    <row r="1" ht="12.75" hidden="1" outlineLevel="1"/>
    <row r="2" ht="12.75" hidden="1" outlineLevel="1"/>
    <row r="3" spans="1:23" ht="15.75" hidden="1" outlineLevel="1">
      <c r="A3" s="1081" t="s">
        <v>233</v>
      </c>
      <c r="B3" s="1081"/>
      <c r="Q3" s="1081" t="s">
        <v>232</v>
      </c>
      <c r="R3" s="1081"/>
      <c r="S3" s="1081"/>
      <c r="T3" s="1081"/>
      <c r="U3" s="1081"/>
      <c r="V3" s="1081"/>
      <c r="W3" s="1081"/>
    </row>
    <row r="4" spans="1:23" ht="15.75" hidden="1" outlineLevel="1">
      <c r="A4" s="455" t="s">
        <v>231</v>
      </c>
      <c r="B4" s="455"/>
      <c r="Q4" s="1082" t="s">
        <v>230</v>
      </c>
      <c r="R4" s="1082"/>
      <c r="S4" s="1082"/>
      <c r="T4" s="1082"/>
      <c r="U4" s="1082"/>
      <c r="V4" s="1082"/>
      <c r="W4" s="1082"/>
    </row>
    <row r="5" spans="1:23" ht="15.75" hidden="1" outlineLevel="1">
      <c r="A5" s="1095" t="s">
        <v>229</v>
      </c>
      <c r="B5" s="1095"/>
      <c r="Q5" s="1082" t="s">
        <v>228</v>
      </c>
      <c r="R5" s="1082"/>
      <c r="S5" s="1082"/>
      <c r="T5" s="1082"/>
      <c r="U5" s="1082"/>
      <c r="V5" s="1082"/>
      <c r="W5" s="1082"/>
    </row>
    <row r="6" spans="1:23" ht="15.75" hidden="1" outlineLevel="1">
      <c r="A6" s="4"/>
      <c r="B6" s="4"/>
      <c r="Q6" s="4"/>
      <c r="R6" s="4"/>
      <c r="S6" s="4"/>
      <c r="T6" s="4"/>
      <c r="U6" s="4"/>
      <c r="V6" s="4"/>
      <c r="W6" s="4"/>
    </row>
    <row r="7" ht="12.75" hidden="1" outlineLevel="1"/>
    <row r="8" spans="1:23" ht="15.75" collapsed="1">
      <c r="A8" s="1124" t="s">
        <v>319</v>
      </c>
      <c r="B8" s="1124"/>
      <c r="C8" s="1124"/>
      <c r="D8" s="1124"/>
      <c r="E8" s="1124"/>
      <c r="F8" s="1124"/>
      <c r="G8" s="1124"/>
      <c r="H8" s="1124"/>
      <c r="I8" s="1124"/>
      <c r="J8" s="1124"/>
      <c r="K8" s="1124"/>
      <c r="L8" s="1124"/>
      <c r="M8" s="1124"/>
      <c r="N8" s="1124"/>
      <c r="O8" s="1124"/>
      <c r="P8" s="1124"/>
      <c r="Q8" s="1124"/>
      <c r="R8" s="1124"/>
      <c r="S8" s="1124"/>
      <c r="T8" s="1124"/>
      <c r="U8" s="2"/>
      <c r="V8" s="2"/>
      <c r="W8" s="330"/>
    </row>
    <row r="9" spans="1:24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" customHeight="1" thickBot="1">
      <c r="A11" s="454"/>
      <c r="D11" s="453"/>
      <c r="E11" s="453"/>
      <c r="F11" s="451"/>
      <c r="G11" s="451"/>
      <c r="H11" s="451"/>
      <c r="I11" s="451"/>
      <c r="J11" s="451"/>
      <c r="K11" s="453"/>
      <c r="L11" s="453"/>
      <c r="M11" s="451"/>
      <c r="N11" s="453"/>
      <c r="O11" s="451"/>
      <c r="Q11" s="452"/>
      <c r="T11" s="451"/>
      <c r="U11" s="453" t="s">
        <v>227</v>
      </c>
      <c r="V11" s="451"/>
      <c r="W11" s="452"/>
      <c r="X11" s="451"/>
    </row>
    <row r="12" spans="1:24" ht="13.5" customHeight="1" thickBot="1">
      <c r="A12" s="1086" t="s">
        <v>0</v>
      </c>
      <c r="B12" s="1089" t="s">
        <v>1</v>
      </c>
      <c r="C12" s="1121" t="s">
        <v>2</v>
      </c>
      <c r="D12" s="1096" t="s">
        <v>182</v>
      </c>
      <c r="E12" s="1099" t="s">
        <v>131</v>
      </c>
      <c r="F12" s="1100"/>
      <c r="G12" s="1100"/>
      <c r="H12" s="1100"/>
      <c r="I12" s="1100"/>
      <c r="J12" s="1100"/>
      <c r="K12" s="1100"/>
      <c r="L12" s="1100"/>
      <c r="M12" s="1100"/>
      <c r="N12" s="1100"/>
      <c r="O12" s="1100"/>
      <c r="P12" s="1100"/>
      <c r="Q12" s="1101"/>
      <c r="R12" s="1103" t="s">
        <v>134</v>
      </c>
      <c r="S12" s="1104"/>
      <c r="T12" s="1105"/>
      <c r="U12" s="1103" t="s">
        <v>100</v>
      </c>
      <c r="V12" s="1105"/>
      <c r="W12" s="1103" t="s">
        <v>132</v>
      </c>
      <c r="X12" s="1105"/>
    </row>
    <row r="13" spans="1:24" ht="100.5" customHeight="1" thickBot="1">
      <c r="A13" s="1087"/>
      <c r="B13" s="1090"/>
      <c r="C13" s="1122"/>
      <c r="D13" s="1097"/>
      <c r="E13" s="1099" t="s">
        <v>183</v>
      </c>
      <c r="F13" s="1109"/>
      <c r="G13" s="1110"/>
      <c r="H13" s="1083" t="s">
        <v>184</v>
      </c>
      <c r="I13" s="1084"/>
      <c r="J13" s="1085"/>
      <c r="K13" s="1099" t="s">
        <v>185</v>
      </c>
      <c r="L13" s="1111"/>
      <c r="M13" s="1111"/>
      <c r="N13" s="1099" t="s">
        <v>154</v>
      </c>
      <c r="O13" s="1101"/>
      <c r="P13" s="1100" t="s">
        <v>186</v>
      </c>
      <c r="Q13" s="1101"/>
      <c r="R13" s="1106"/>
      <c r="S13" s="1107"/>
      <c r="T13" s="1108"/>
      <c r="U13" s="1106"/>
      <c r="V13" s="1108"/>
      <c r="W13" s="1106"/>
      <c r="X13" s="1108"/>
    </row>
    <row r="14" spans="1:24" ht="13.5" thickBot="1">
      <c r="A14" s="1088"/>
      <c r="B14" s="1091"/>
      <c r="C14" s="1123"/>
      <c r="D14" s="1098"/>
      <c r="E14" s="444" t="s">
        <v>3</v>
      </c>
      <c r="F14" s="450" t="s">
        <v>4</v>
      </c>
      <c r="G14" s="445" t="s">
        <v>5</v>
      </c>
      <c r="H14" s="600" t="s">
        <v>6</v>
      </c>
      <c r="I14" s="601" t="s">
        <v>4</v>
      </c>
      <c r="J14" s="601" t="s">
        <v>5</v>
      </c>
      <c r="K14" s="449" t="s">
        <v>6</v>
      </c>
      <c r="L14" s="448" t="s">
        <v>4</v>
      </c>
      <c r="M14" s="445" t="s">
        <v>5</v>
      </c>
      <c r="N14" s="447" t="s">
        <v>6</v>
      </c>
      <c r="O14" s="446" t="s">
        <v>7</v>
      </c>
      <c r="P14" s="447" t="s">
        <v>6</v>
      </c>
      <c r="Q14" s="446" t="s">
        <v>5</v>
      </c>
      <c r="R14" s="444" t="s">
        <v>6</v>
      </c>
      <c r="S14" s="445" t="s">
        <v>4</v>
      </c>
      <c r="T14" s="445" t="s">
        <v>5</v>
      </c>
      <c r="U14" s="444" t="s">
        <v>6</v>
      </c>
      <c r="V14" s="443" t="s">
        <v>8</v>
      </c>
      <c r="W14" s="444" t="s">
        <v>6</v>
      </c>
      <c r="X14" s="443" t="s">
        <v>8</v>
      </c>
    </row>
    <row r="15" spans="1:24" ht="14.25" thickBot="1" thickTop="1">
      <c r="A15" s="429" t="s">
        <v>73</v>
      </c>
      <c r="B15" s="442" t="s">
        <v>82</v>
      </c>
      <c r="C15" s="429" t="s">
        <v>11</v>
      </c>
      <c r="D15" s="438"/>
      <c r="E15" s="441"/>
      <c r="F15" s="440"/>
      <c r="G15" s="439"/>
      <c r="H15" s="438"/>
      <c r="I15" s="437"/>
      <c r="J15" s="436"/>
      <c r="K15" s="435"/>
      <c r="L15" s="434"/>
      <c r="M15" s="433"/>
      <c r="N15" s="432"/>
      <c r="O15" s="431"/>
      <c r="P15" s="432"/>
      <c r="Q15" s="431"/>
      <c r="R15" s="428"/>
      <c r="S15" s="430"/>
      <c r="T15" s="427"/>
      <c r="U15" s="429"/>
      <c r="V15" s="427"/>
      <c r="W15" s="428"/>
      <c r="X15" s="427"/>
    </row>
    <row r="16" spans="1:24" s="334" customFormat="1" ht="13.5" thickBot="1">
      <c r="A16" s="510" t="s">
        <v>18</v>
      </c>
      <c r="B16" s="511" t="s">
        <v>251</v>
      </c>
      <c r="C16" s="499" t="s">
        <v>20</v>
      </c>
      <c r="D16" s="425">
        <f aca="true" t="shared" si="0" ref="D16:D25">H16</f>
        <v>0.164</v>
      </c>
      <c r="E16" s="404"/>
      <c r="F16" s="491"/>
      <c r="G16" s="498"/>
      <c r="H16" s="706">
        <f>(J16+I16)</f>
        <v>0.164</v>
      </c>
      <c r="I16" s="654"/>
      <c r="J16" s="609">
        <v>0.164</v>
      </c>
      <c r="K16" s="488"/>
      <c r="L16" s="479"/>
      <c r="M16" s="478"/>
      <c r="N16" s="474"/>
      <c r="O16" s="477"/>
      <c r="P16" s="474"/>
      <c r="Q16" s="477"/>
      <c r="R16" s="474"/>
      <c r="S16" s="476"/>
      <c r="T16" s="473"/>
      <c r="U16" s="475"/>
      <c r="V16" s="473"/>
      <c r="W16" s="474"/>
      <c r="X16" s="473"/>
    </row>
    <row r="17" spans="1:24" s="334" customFormat="1" ht="13.5" thickBot="1">
      <c r="A17" s="510"/>
      <c r="B17" s="511"/>
      <c r="C17" s="499" t="s">
        <v>11</v>
      </c>
      <c r="D17" s="425">
        <f t="shared" si="0"/>
        <v>46.86</v>
      </c>
      <c r="E17" s="404"/>
      <c r="F17" s="491"/>
      <c r="G17" s="498"/>
      <c r="H17" s="706">
        <f aca="true" t="shared" si="1" ref="H17:H26">(J17+I17)</f>
        <v>46.86</v>
      </c>
      <c r="I17" s="654"/>
      <c r="J17" s="609">
        <v>46.86</v>
      </c>
      <c r="K17" s="396"/>
      <c r="L17" s="396"/>
      <c r="M17" s="500"/>
      <c r="N17" s="501"/>
      <c r="O17" s="502"/>
      <c r="P17" s="501"/>
      <c r="Q17" s="502"/>
      <c r="R17" s="503"/>
      <c r="S17" s="504"/>
      <c r="T17" s="505"/>
      <c r="U17" s="506"/>
      <c r="V17" s="505"/>
      <c r="W17" s="503"/>
      <c r="X17" s="505"/>
    </row>
    <row r="18" spans="1:24" s="334" customFormat="1" ht="13.5" thickBot="1">
      <c r="A18" s="510" t="s">
        <v>250</v>
      </c>
      <c r="B18" s="511" t="s">
        <v>311</v>
      </c>
      <c r="C18" s="499" t="s">
        <v>20</v>
      </c>
      <c r="D18" s="425">
        <f t="shared" si="0"/>
        <v>0.164</v>
      </c>
      <c r="E18" s="404"/>
      <c r="F18" s="491"/>
      <c r="G18" s="498"/>
      <c r="H18" s="608">
        <f t="shared" si="1"/>
        <v>0.164</v>
      </c>
      <c r="I18" s="654"/>
      <c r="J18" s="609">
        <v>0.164</v>
      </c>
      <c r="K18" s="396"/>
      <c r="L18" s="396"/>
      <c r="M18" s="500"/>
      <c r="N18" s="501"/>
      <c r="O18" s="502"/>
      <c r="P18" s="501"/>
      <c r="Q18" s="502"/>
      <c r="R18" s="503"/>
      <c r="S18" s="504"/>
      <c r="T18" s="505"/>
      <c r="U18" s="506"/>
      <c r="V18" s="505"/>
      <c r="W18" s="503"/>
      <c r="X18" s="505"/>
    </row>
    <row r="19" spans="1:24" s="334" customFormat="1" ht="13.5" thickBot="1">
      <c r="A19" s="510"/>
      <c r="B19" s="511"/>
      <c r="C19" s="499" t="s">
        <v>11</v>
      </c>
      <c r="D19" s="425">
        <f t="shared" si="0"/>
        <v>46.86</v>
      </c>
      <c r="E19" s="404"/>
      <c r="F19" s="491"/>
      <c r="G19" s="498"/>
      <c r="H19" s="608">
        <f t="shared" si="1"/>
        <v>46.86</v>
      </c>
      <c r="I19" s="654"/>
      <c r="J19" s="609">
        <v>46.86</v>
      </c>
      <c r="K19" s="396"/>
      <c r="L19" s="396"/>
      <c r="M19" s="500"/>
      <c r="N19" s="501"/>
      <c r="O19" s="502"/>
      <c r="P19" s="501"/>
      <c r="Q19" s="502"/>
      <c r="R19" s="503"/>
      <c r="S19" s="504"/>
      <c r="T19" s="505"/>
      <c r="U19" s="506"/>
      <c r="V19" s="505"/>
      <c r="W19" s="503"/>
      <c r="X19" s="505"/>
    </row>
    <row r="20" spans="1:24" s="334" customFormat="1" ht="13.5" thickBot="1">
      <c r="A20" s="510"/>
      <c r="B20" s="511"/>
      <c r="C20" s="499"/>
      <c r="D20" s="425"/>
      <c r="E20" s="404"/>
      <c r="F20" s="491"/>
      <c r="G20" s="498"/>
      <c r="H20" s="706"/>
      <c r="I20" s="654"/>
      <c r="J20" s="609"/>
      <c r="K20" s="396"/>
      <c r="L20" s="396"/>
      <c r="M20" s="500"/>
      <c r="N20" s="501"/>
      <c r="O20" s="502"/>
      <c r="P20" s="501"/>
      <c r="Q20" s="502"/>
      <c r="R20" s="503"/>
      <c r="S20" s="504"/>
      <c r="T20" s="505"/>
      <c r="U20" s="506"/>
      <c r="V20" s="505"/>
      <c r="W20" s="503"/>
      <c r="X20" s="505"/>
    </row>
    <row r="21" spans="1:24" s="334" customFormat="1" ht="13.5" thickBot="1">
      <c r="A21" s="510"/>
      <c r="B21" s="511"/>
      <c r="C21" s="499"/>
      <c r="D21" s="425"/>
      <c r="E21" s="404"/>
      <c r="F21" s="491"/>
      <c r="G21" s="498"/>
      <c r="H21" s="706"/>
      <c r="I21" s="654"/>
      <c r="J21" s="609"/>
      <c r="K21" s="396"/>
      <c r="L21" s="396"/>
      <c r="M21" s="500"/>
      <c r="N21" s="501"/>
      <c r="O21" s="502"/>
      <c r="P21" s="501"/>
      <c r="Q21" s="502"/>
      <c r="R21" s="503"/>
      <c r="S21" s="504"/>
      <c r="T21" s="505"/>
      <c r="U21" s="506"/>
      <c r="V21" s="505"/>
      <c r="W21" s="503"/>
      <c r="X21" s="505"/>
    </row>
    <row r="22" spans="1:24" s="334" customFormat="1" ht="13.5" thickBot="1">
      <c r="A22" s="510" t="s">
        <v>294</v>
      </c>
      <c r="B22" s="511" t="s">
        <v>66</v>
      </c>
      <c r="C22" s="529" t="s">
        <v>9</v>
      </c>
      <c r="D22" s="425">
        <f t="shared" si="0"/>
        <v>0.04</v>
      </c>
      <c r="E22" s="525"/>
      <c r="F22" s="491"/>
      <c r="G22" s="498"/>
      <c r="H22" s="706">
        <f t="shared" si="1"/>
        <v>0.04</v>
      </c>
      <c r="I22" s="602"/>
      <c r="J22" s="603">
        <v>0.04</v>
      </c>
      <c r="K22" s="396"/>
      <c r="L22" s="396"/>
      <c r="M22" s="500"/>
      <c r="N22" s="501"/>
      <c r="O22" s="502"/>
      <c r="P22" s="501"/>
      <c r="Q22" s="502"/>
      <c r="R22" s="503"/>
      <c r="S22" s="504"/>
      <c r="T22" s="505"/>
      <c r="U22" s="506"/>
      <c r="V22" s="505"/>
      <c r="W22" s="503"/>
      <c r="X22" s="505"/>
    </row>
    <row r="23" spans="1:24" s="334" customFormat="1" ht="13.5" thickBot="1">
      <c r="A23" s="484"/>
      <c r="B23" s="483"/>
      <c r="C23" s="530" t="s">
        <v>11</v>
      </c>
      <c r="D23" s="425">
        <f t="shared" si="0"/>
        <v>2.848</v>
      </c>
      <c r="E23" s="481"/>
      <c r="F23" s="480"/>
      <c r="G23" s="486"/>
      <c r="H23" s="706">
        <f t="shared" si="1"/>
        <v>2.848</v>
      </c>
      <c r="I23" s="606"/>
      <c r="J23" s="607">
        <v>2.848</v>
      </c>
      <c r="K23" s="396"/>
      <c r="L23" s="396"/>
      <c r="M23" s="500"/>
      <c r="N23" s="501"/>
      <c r="O23" s="502"/>
      <c r="P23" s="501"/>
      <c r="Q23" s="502"/>
      <c r="R23" s="503"/>
      <c r="S23" s="504"/>
      <c r="T23" s="505"/>
      <c r="U23" s="506"/>
      <c r="V23" s="505"/>
      <c r="W23" s="503"/>
      <c r="X23" s="505"/>
    </row>
    <row r="24" spans="1:24" s="334" customFormat="1" ht="13.5" thickBot="1">
      <c r="A24" s="484" t="s">
        <v>226</v>
      </c>
      <c r="B24" s="524" t="s">
        <v>312</v>
      </c>
      <c r="C24" s="526" t="s">
        <v>9</v>
      </c>
      <c r="D24" s="425">
        <f t="shared" si="0"/>
        <v>0.04</v>
      </c>
      <c r="E24" s="481"/>
      <c r="F24" s="480"/>
      <c r="G24" s="480"/>
      <c r="H24" s="608">
        <f t="shared" si="1"/>
        <v>0.04</v>
      </c>
      <c r="I24" s="613"/>
      <c r="J24" s="614">
        <v>0.04</v>
      </c>
      <c r="K24" s="396"/>
      <c r="L24" s="396"/>
      <c r="M24" s="500"/>
      <c r="N24" s="501"/>
      <c r="O24" s="502"/>
      <c r="P24" s="501"/>
      <c r="Q24" s="502"/>
      <c r="R24" s="503"/>
      <c r="S24" s="504"/>
      <c r="T24" s="505"/>
      <c r="U24" s="506"/>
      <c r="V24" s="505"/>
      <c r="W24" s="503"/>
      <c r="X24" s="505"/>
    </row>
    <row r="25" spans="1:24" s="334" customFormat="1" ht="12.75">
      <c r="A25" s="484"/>
      <c r="B25" s="524"/>
      <c r="C25" s="487" t="s">
        <v>11</v>
      </c>
      <c r="D25" s="425">
        <f t="shared" si="0"/>
        <v>2.848</v>
      </c>
      <c r="E25" s="481"/>
      <c r="F25" s="480"/>
      <c r="G25" s="480"/>
      <c r="H25" s="608">
        <f t="shared" si="1"/>
        <v>2.848</v>
      </c>
      <c r="I25" s="615"/>
      <c r="J25" s="616">
        <v>2.848</v>
      </c>
      <c r="K25" s="396"/>
      <c r="L25" s="396"/>
      <c r="M25" s="500"/>
      <c r="N25" s="501"/>
      <c r="O25" s="502"/>
      <c r="P25" s="501"/>
      <c r="Q25" s="502"/>
      <c r="R25" s="503"/>
      <c r="S25" s="504"/>
      <c r="T25" s="505"/>
      <c r="U25" s="506"/>
      <c r="V25" s="505"/>
      <c r="W25" s="503"/>
      <c r="X25" s="505"/>
    </row>
    <row r="26" spans="1:24" s="334" customFormat="1" ht="12.75">
      <c r="A26" s="484"/>
      <c r="B26" s="524"/>
      <c r="C26" s="487"/>
      <c r="D26" s="481"/>
      <c r="E26" s="481"/>
      <c r="F26" s="480"/>
      <c r="G26" s="480"/>
      <c r="H26" s="706">
        <f t="shared" si="1"/>
        <v>0</v>
      </c>
      <c r="I26" s="615"/>
      <c r="J26" s="616"/>
      <c r="K26" s="396"/>
      <c r="L26" s="396"/>
      <c r="M26" s="500"/>
      <c r="N26" s="501"/>
      <c r="O26" s="502"/>
      <c r="P26" s="501"/>
      <c r="Q26" s="502"/>
      <c r="R26" s="503"/>
      <c r="S26" s="504"/>
      <c r="T26" s="505"/>
      <c r="U26" s="506"/>
      <c r="V26" s="505"/>
      <c r="W26" s="503"/>
      <c r="X26" s="505"/>
    </row>
    <row r="27" spans="8:244" ht="12.75">
      <c r="H27" s="461"/>
      <c r="CA27" s="457"/>
      <c r="CB27" s="457"/>
      <c r="CC27" s="457"/>
      <c r="CD27" s="457"/>
      <c r="CE27" s="457"/>
      <c r="CF27" s="457"/>
      <c r="CS27" s="460"/>
      <c r="CT27" s="460"/>
      <c r="CU27" s="460"/>
      <c r="CV27" s="460"/>
      <c r="CW27" s="460"/>
      <c r="CX27" s="460"/>
      <c r="GI27" s="457"/>
      <c r="GJ27" s="457"/>
      <c r="GK27" s="457"/>
      <c r="GL27" s="457"/>
      <c r="GM27" s="457"/>
      <c r="GN27" s="457"/>
      <c r="GO27" s="457"/>
      <c r="GP27" s="457"/>
      <c r="GQ27" s="457"/>
      <c r="GR27" s="457"/>
      <c r="GS27" s="457"/>
      <c r="HN27" s="457"/>
      <c r="HO27" s="457"/>
      <c r="HP27" s="457"/>
      <c r="HQ27" s="457"/>
      <c r="HR27" s="457"/>
      <c r="HS27" s="457"/>
      <c r="HT27" s="457"/>
      <c r="HU27" s="457"/>
      <c r="HV27" s="457"/>
      <c r="HW27" s="457"/>
      <c r="HX27" s="457"/>
      <c r="HY27" s="457"/>
      <c r="HZ27" s="457"/>
      <c r="IE27" s="457"/>
      <c r="IF27" s="457"/>
      <c r="IG27" s="457"/>
      <c r="IH27" s="457"/>
      <c r="II27" s="457"/>
      <c r="IJ27" s="457"/>
    </row>
    <row r="29" spans="3:8" ht="12.75">
      <c r="C29" s="330" t="s">
        <v>189</v>
      </c>
      <c r="H29" s="330" t="s">
        <v>191</v>
      </c>
    </row>
    <row r="31" spans="3:8" ht="12.75">
      <c r="C31" s="330" t="s">
        <v>326</v>
      </c>
      <c r="H31" s="330" t="s">
        <v>193</v>
      </c>
    </row>
  </sheetData>
  <sheetProtection/>
  <mergeCells count="19">
    <mergeCell ref="A3:B3"/>
    <mergeCell ref="Q3:W3"/>
    <mergeCell ref="Q4:W4"/>
    <mergeCell ref="A5:B5"/>
    <mergeCell ref="Q5:W5"/>
    <mergeCell ref="A8:T8"/>
    <mergeCell ref="A12:A14"/>
    <mergeCell ref="B12:B14"/>
    <mergeCell ref="C12:C14"/>
    <mergeCell ref="D12:D14"/>
    <mergeCell ref="E12:Q12"/>
    <mergeCell ref="R12:T13"/>
    <mergeCell ref="U12:V13"/>
    <mergeCell ref="W12:X13"/>
    <mergeCell ref="E13:G13"/>
    <mergeCell ref="H13:J13"/>
    <mergeCell ref="K13:M13"/>
    <mergeCell ref="N13:O13"/>
    <mergeCell ref="P13:Q1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X124"/>
  <sheetViews>
    <sheetView zoomScalePageLayoutView="0" workbookViewId="0" topLeftCell="A8">
      <pane xSplit="4" ySplit="8" topLeftCell="E110" activePane="bottomRight" state="frozen"/>
      <selection pane="topLeft" activeCell="A8" sqref="A8"/>
      <selection pane="topRight" activeCell="E8" sqref="E8"/>
      <selection pane="bottomLeft" activeCell="A16" sqref="A16"/>
      <selection pane="bottomRight" activeCell="L116" sqref="L116"/>
    </sheetView>
  </sheetViews>
  <sheetFormatPr defaultColWidth="8.875" defaultRowHeight="12.75" outlineLevelRow="1" outlineLevelCol="1"/>
  <cols>
    <col min="1" max="1" width="5.125" style="330" customWidth="1"/>
    <col min="2" max="2" width="36.75390625" style="330" customWidth="1"/>
    <col min="3" max="3" width="8.875" style="330" customWidth="1"/>
    <col min="4" max="4" width="9.375" style="331" bestFit="1" customWidth="1"/>
    <col min="5" max="5" width="6.625" style="331" customWidth="1" outlineLevel="1"/>
    <col min="6" max="6" width="6.125" style="330" customWidth="1" outlineLevel="1"/>
    <col min="7" max="7" width="6.00390625" style="330" customWidth="1" outlineLevel="1"/>
    <col min="8" max="8" width="8.625" style="330" customWidth="1" outlineLevel="1" collapsed="1"/>
    <col min="9" max="9" width="7.625" style="330" customWidth="1" outlineLevel="1"/>
    <col min="10" max="10" width="8.00390625" style="330" customWidth="1"/>
    <col min="11" max="12" width="9.125" style="331" customWidth="1"/>
    <col min="13" max="13" width="8.875" style="330" customWidth="1"/>
    <col min="14" max="14" width="9.125" style="331" customWidth="1"/>
    <col min="15" max="15" width="9.875" style="330" customWidth="1"/>
    <col min="16" max="16" width="7.375" style="331" customWidth="1"/>
    <col min="17" max="17" width="7.625" style="330" customWidth="1"/>
    <col min="18" max="18" width="11.875" style="331" customWidth="1"/>
    <col min="19" max="19" width="9.75390625" style="331" customWidth="1"/>
    <col min="20" max="20" width="10.125" style="330" customWidth="1"/>
    <col min="21" max="22" width="8.375" style="330" customWidth="1"/>
    <col min="23" max="23" width="8.125" style="331" customWidth="1"/>
    <col min="24" max="16384" width="8.875" style="330" customWidth="1"/>
  </cols>
  <sheetData>
    <row r="1" ht="12.75" hidden="1" outlineLevel="1"/>
    <row r="2" ht="12.75" hidden="1" outlineLevel="1"/>
    <row r="3" spans="1:23" ht="15.75" hidden="1" outlineLevel="1">
      <c r="A3" s="1081" t="s">
        <v>233</v>
      </c>
      <c r="B3" s="1081"/>
      <c r="Q3" s="1081" t="s">
        <v>232</v>
      </c>
      <c r="R3" s="1081"/>
      <c r="S3" s="1081"/>
      <c r="T3" s="1081"/>
      <c r="U3" s="1081"/>
      <c r="V3" s="1081"/>
      <c r="W3" s="1081"/>
    </row>
    <row r="4" spans="1:23" ht="15.75" hidden="1" outlineLevel="1">
      <c r="A4" s="455" t="s">
        <v>231</v>
      </c>
      <c r="B4" s="455"/>
      <c r="Q4" s="1082" t="s">
        <v>230</v>
      </c>
      <c r="R4" s="1082"/>
      <c r="S4" s="1082"/>
      <c r="T4" s="1082"/>
      <c r="U4" s="1082"/>
      <c r="V4" s="1082"/>
      <c r="W4" s="1082"/>
    </row>
    <row r="5" spans="1:23" ht="15.75" hidden="1" outlineLevel="1">
      <c r="A5" s="1095" t="s">
        <v>229</v>
      </c>
      <c r="B5" s="1095"/>
      <c r="Q5" s="1082" t="s">
        <v>228</v>
      </c>
      <c r="R5" s="1082"/>
      <c r="S5" s="1082"/>
      <c r="T5" s="1082"/>
      <c r="U5" s="1082"/>
      <c r="V5" s="1082"/>
      <c r="W5" s="1082"/>
    </row>
    <row r="6" spans="1:23" ht="15.75" hidden="1" outlineLevel="1">
      <c r="A6" s="4"/>
      <c r="B6" s="4"/>
      <c r="Q6" s="4"/>
      <c r="R6" s="4"/>
      <c r="S6" s="4"/>
      <c r="T6" s="4"/>
      <c r="U6" s="4"/>
      <c r="V6" s="4"/>
      <c r="W6" s="4"/>
    </row>
    <row r="7" ht="12.75" hidden="1" outlineLevel="1"/>
    <row r="8" spans="1:23" ht="15.75" collapsed="1">
      <c r="A8" s="1102" t="s">
        <v>320</v>
      </c>
      <c r="B8" s="1102"/>
      <c r="C8" s="1102"/>
      <c r="D8" s="1102"/>
      <c r="E8" s="1102"/>
      <c r="F8" s="1102"/>
      <c r="G8" s="1102"/>
      <c r="H8" s="1102"/>
      <c r="I8" s="1102"/>
      <c r="J8" s="1102"/>
      <c r="K8" s="1102"/>
      <c r="L8" s="1102"/>
      <c r="M8" s="1102"/>
      <c r="N8" s="1102"/>
      <c r="O8" s="1102"/>
      <c r="P8" s="1102"/>
      <c r="Q8" s="1102"/>
      <c r="R8" s="1102"/>
      <c r="S8" s="1102"/>
      <c r="T8" s="1102"/>
      <c r="U8" s="2"/>
      <c r="V8" s="2"/>
      <c r="W8" s="330"/>
    </row>
    <row r="9" spans="1:24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" customHeight="1" thickBot="1">
      <c r="A11" s="454"/>
      <c r="D11" s="453"/>
      <c r="E11" s="453"/>
      <c r="F11" s="451"/>
      <c r="G11" s="451"/>
      <c r="H11" s="451"/>
      <c r="I11" s="451"/>
      <c r="J11" s="451"/>
      <c r="K11" s="453"/>
      <c r="L11" s="453"/>
      <c r="M11" s="451"/>
      <c r="N11" s="453"/>
      <c r="O11" s="451"/>
      <c r="Q11" s="452"/>
      <c r="T11" s="451"/>
      <c r="U11" s="453" t="s">
        <v>227</v>
      </c>
      <c r="V11" s="451"/>
      <c r="W11" s="452"/>
      <c r="X11" s="451"/>
    </row>
    <row r="12" spans="1:24" ht="13.5" customHeight="1" thickBot="1">
      <c r="A12" s="1086" t="s">
        <v>0</v>
      </c>
      <c r="B12" s="1089" t="s">
        <v>1</v>
      </c>
      <c r="C12" s="1121" t="s">
        <v>2</v>
      </c>
      <c r="D12" s="1096" t="s">
        <v>182</v>
      </c>
      <c r="E12" s="1099" t="s">
        <v>131</v>
      </c>
      <c r="F12" s="1100"/>
      <c r="G12" s="1100"/>
      <c r="H12" s="1100"/>
      <c r="I12" s="1100"/>
      <c r="J12" s="1100"/>
      <c r="K12" s="1100"/>
      <c r="L12" s="1100"/>
      <c r="M12" s="1100"/>
      <c r="N12" s="1100"/>
      <c r="O12" s="1100"/>
      <c r="P12" s="1100"/>
      <c r="Q12" s="1101"/>
      <c r="R12" s="1103" t="s">
        <v>134</v>
      </c>
      <c r="S12" s="1104"/>
      <c r="T12" s="1105"/>
      <c r="U12" s="1103" t="s">
        <v>100</v>
      </c>
      <c r="V12" s="1105"/>
      <c r="W12" s="1103" t="s">
        <v>132</v>
      </c>
      <c r="X12" s="1105"/>
    </row>
    <row r="13" spans="1:24" ht="100.5" customHeight="1" thickBot="1">
      <c r="A13" s="1087"/>
      <c r="B13" s="1090"/>
      <c r="C13" s="1122"/>
      <c r="D13" s="1097"/>
      <c r="E13" s="1099" t="s">
        <v>183</v>
      </c>
      <c r="F13" s="1109"/>
      <c r="G13" s="1110"/>
      <c r="H13" s="1083" t="s">
        <v>184</v>
      </c>
      <c r="I13" s="1084"/>
      <c r="J13" s="1085"/>
      <c r="K13" s="1099" t="s">
        <v>185</v>
      </c>
      <c r="L13" s="1111"/>
      <c r="M13" s="1111"/>
      <c r="N13" s="1099" t="s">
        <v>154</v>
      </c>
      <c r="O13" s="1101"/>
      <c r="P13" s="1100" t="s">
        <v>186</v>
      </c>
      <c r="Q13" s="1101"/>
      <c r="R13" s="1106"/>
      <c r="S13" s="1107"/>
      <c r="T13" s="1108"/>
      <c r="U13" s="1106"/>
      <c r="V13" s="1108"/>
      <c r="W13" s="1106"/>
      <c r="X13" s="1108"/>
    </row>
    <row r="14" spans="1:24" ht="13.5" thickBot="1">
      <c r="A14" s="1088"/>
      <c r="B14" s="1091"/>
      <c r="C14" s="1123"/>
      <c r="D14" s="1098"/>
      <c r="E14" s="444" t="s">
        <v>3</v>
      </c>
      <c r="F14" s="450" t="s">
        <v>4</v>
      </c>
      <c r="G14" s="445" t="s">
        <v>5</v>
      </c>
      <c r="H14" s="600" t="s">
        <v>6</v>
      </c>
      <c r="I14" s="601" t="s">
        <v>4</v>
      </c>
      <c r="J14" s="601" t="s">
        <v>5</v>
      </c>
      <c r="K14" s="449" t="s">
        <v>6</v>
      </c>
      <c r="L14" s="448" t="s">
        <v>4</v>
      </c>
      <c r="M14" s="445" t="s">
        <v>5</v>
      </c>
      <c r="N14" s="447" t="s">
        <v>6</v>
      </c>
      <c r="O14" s="446" t="s">
        <v>7</v>
      </c>
      <c r="P14" s="447" t="s">
        <v>6</v>
      </c>
      <c r="Q14" s="446" t="s">
        <v>5</v>
      </c>
      <c r="R14" s="444" t="s">
        <v>6</v>
      </c>
      <c r="S14" s="445" t="s">
        <v>4</v>
      </c>
      <c r="T14" s="445" t="s">
        <v>5</v>
      </c>
      <c r="U14" s="444" t="s">
        <v>6</v>
      </c>
      <c r="V14" s="443" t="s">
        <v>8</v>
      </c>
      <c r="W14" s="444" t="s">
        <v>6</v>
      </c>
      <c r="X14" s="443" t="s">
        <v>8</v>
      </c>
    </row>
    <row r="15" spans="1:24" ht="14.25" thickBot="1" thickTop="1">
      <c r="A15" s="429" t="s">
        <v>73</v>
      </c>
      <c r="B15" s="442" t="s">
        <v>82</v>
      </c>
      <c r="C15" s="429" t="s">
        <v>11</v>
      </c>
      <c r="D15" s="438"/>
      <c r="E15" s="441"/>
      <c r="F15" s="440"/>
      <c r="G15" s="439"/>
      <c r="H15" s="621"/>
      <c r="I15" s="622"/>
      <c r="J15" s="623"/>
      <c r="K15" s="435"/>
      <c r="L15" s="434"/>
      <c r="M15" s="433"/>
      <c r="N15" s="432"/>
      <c r="O15" s="431"/>
      <c r="P15" s="432"/>
      <c r="Q15" s="431"/>
      <c r="R15" s="428"/>
      <c r="S15" s="430"/>
      <c r="T15" s="427"/>
      <c r="U15" s="429"/>
      <c r="V15" s="427"/>
      <c r="W15" s="428"/>
      <c r="X15" s="427"/>
    </row>
    <row r="16" spans="1:24" s="334" customFormat="1" ht="13.5" thickBot="1">
      <c r="A16" s="532">
        <v>1</v>
      </c>
      <c r="B16" s="533" t="s">
        <v>293</v>
      </c>
      <c r="C16" s="529" t="s">
        <v>292</v>
      </c>
      <c r="D16" s="1020">
        <v>3</v>
      </c>
      <c r="E16" s="494"/>
      <c r="F16" s="492"/>
      <c r="G16" s="496"/>
      <c r="H16" s="1019">
        <f>(J16+I16)</f>
        <v>3</v>
      </c>
      <c r="I16" s="602"/>
      <c r="J16" s="1018">
        <v>3</v>
      </c>
      <c r="K16" s="517"/>
      <c r="L16" s="479"/>
      <c r="M16" s="478"/>
      <c r="N16" s="474"/>
      <c r="O16" s="477"/>
      <c r="P16" s="474"/>
      <c r="Q16" s="477"/>
      <c r="R16" s="474"/>
      <c r="S16" s="476"/>
      <c r="T16" s="473"/>
      <c r="U16" s="475"/>
      <c r="V16" s="473"/>
      <c r="W16" s="474"/>
      <c r="X16" s="473"/>
    </row>
    <row r="17" spans="1:24" s="334" customFormat="1" ht="13.5" thickBot="1">
      <c r="A17" s="475"/>
      <c r="B17" s="483"/>
      <c r="C17" s="482" t="s">
        <v>291</v>
      </c>
      <c r="D17" s="425">
        <f aca="true" t="shared" si="0" ref="D17:D118">H17</f>
        <v>0.134</v>
      </c>
      <c r="E17" s="333"/>
      <c r="F17" s="480"/>
      <c r="G17" s="486"/>
      <c r="H17" s="604">
        <f>(J17+I17)</f>
        <v>0.134</v>
      </c>
      <c r="I17" s="604"/>
      <c r="J17" s="605">
        <v>0.134</v>
      </c>
      <c r="K17" s="518"/>
      <c r="L17" s="479"/>
      <c r="M17" s="486"/>
      <c r="N17" s="474"/>
      <c r="O17" s="477"/>
      <c r="P17" s="474"/>
      <c r="Q17" s="477"/>
      <c r="R17" s="474"/>
      <c r="S17" s="476"/>
      <c r="T17" s="473"/>
      <c r="U17" s="475"/>
      <c r="V17" s="473"/>
      <c r="W17" s="474"/>
      <c r="X17" s="473"/>
    </row>
    <row r="18" spans="1:24" s="334" customFormat="1" ht="13.5" thickBot="1">
      <c r="A18" s="534"/>
      <c r="B18" s="535"/>
      <c r="C18" s="530" t="s">
        <v>11</v>
      </c>
      <c r="D18" s="425">
        <f t="shared" si="0"/>
        <v>67.303</v>
      </c>
      <c r="E18" s="495"/>
      <c r="F18" s="493"/>
      <c r="G18" s="497"/>
      <c r="H18" s="606">
        <f aca="true" t="shared" si="1" ref="H18:H81">(J18+I18)</f>
        <v>67.303</v>
      </c>
      <c r="I18" s="606"/>
      <c r="J18" s="607">
        <v>67.303</v>
      </c>
      <c r="K18" s="518"/>
      <c r="L18" s="479"/>
      <c r="M18" s="486"/>
      <c r="N18" s="474"/>
      <c r="O18" s="477"/>
      <c r="P18" s="474"/>
      <c r="Q18" s="477"/>
      <c r="R18" s="474"/>
      <c r="S18" s="476"/>
      <c r="T18" s="473"/>
      <c r="U18" s="475"/>
      <c r="V18" s="473"/>
      <c r="W18" s="474"/>
      <c r="X18" s="473"/>
    </row>
    <row r="19" spans="1:24" s="334" customFormat="1" ht="13.5" thickBot="1">
      <c r="A19" s="510" t="s">
        <v>14</v>
      </c>
      <c r="B19" s="511" t="s">
        <v>15</v>
      </c>
      <c r="C19" s="499" t="s">
        <v>9</v>
      </c>
      <c r="D19" s="425">
        <f t="shared" si="0"/>
        <v>0.134</v>
      </c>
      <c r="E19" s="404"/>
      <c r="F19" s="491"/>
      <c r="G19" s="498"/>
      <c r="H19" s="608">
        <f>(J19+I19)</f>
        <v>0.134</v>
      </c>
      <c r="I19" s="608"/>
      <c r="J19" s="609">
        <f>J21+J23+J25</f>
        <v>0.134</v>
      </c>
      <c r="K19" s="488"/>
      <c r="L19" s="479"/>
      <c r="M19" s="478"/>
      <c r="N19" s="474"/>
      <c r="O19" s="477"/>
      <c r="P19" s="474"/>
      <c r="Q19" s="477"/>
      <c r="R19" s="474"/>
      <c r="S19" s="476"/>
      <c r="T19" s="473"/>
      <c r="U19" s="475"/>
      <c r="V19" s="473"/>
      <c r="W19" s="474"/>
      <c r="X19" s="473"/>
    </row>
    <row r="20" spans="1:24" s="334" customFormat="1" ht="13.5" thickBot="1">
      <c r="A20" s="484"/>
      <c r="B20" s="483"/>
      <c r="C20" s="482" t="s">
        <v>11</v>
      </c>
      <c r="D20" s="425">
        <f t="shared" si="0"/>
        <v>67.303</v>
      </c>
      <c r="E20" s="333"/>
      <c r="F20" s="480"/>
      <c r="G20" s="486"/>
      <c r="H20" s="606">
        <f t="shared" si="1"/>
        <v>67.303</v>
      </c>
      <c r="I20" s="606"/>
      <c r="J20" s="607">
        <f>J22+J24+J26</f>
        <v>67.303</v>
      </c>
      <c r="K20" s="488"/>
      <c r="L20" s="479"/>
      <c r="M20" s="478"/>
      <c r="N20" s="474"/>
      <c r="O20" s="477"/>
      <c r="P20" s="474"/>
      <c r="Q20" s="477"/>
      <c r="R20" s="474"/>
      <c r="S20" s="476"/>
      <c r="T20" s="473"/>
      <c r="U20" s="475"/>
      <c r="V20" s="473"/>
      <c r="W20" s="474"/>
      <c r="X20" s="473"/>
    </row>
    <row r="21" spans="1:24" s="334" customFormat="1" ht="13.5" thickBot="1">
      <c r="A21" s="484" t="s">
        <v>286</v>
      </c>
      <c r="B21" s="483" t="s">
        <v>313</v>
      </c>
      <c r="C21" s="482" t="s">
        <v>9</v>
      </c>
      <c r="D21" s="425">
        <f t="shared" si="0"/>
        <v>0.035</v>
      </c>
      <c r="E21" s="333"/>
      <c r="F21" s="480"/>
      <c r="G21" s="486"/>
      <c r="H21" s="602">
        <f t="shared" si="1"/>
        <v>0.035</v>
      </c>
      <c r="I21" s="602"/>
      <c r="J21" s="603">
        <v>0.035</v>
      </c>
      <c r="K21" s="488"/>
      <c r="L21" s="479"/>
      <c r="M21" s="478"/>
      <c r="N21" s="474"/>
      <c r="O21" s="477"/>
      <c r="P21" s="474"/>
      <c r="Q21" s="477"/>
      <c r="R21" s="474"/>
      <c r="S21" s="476"/>
      <c r="T21" s="473"/>
      <c r="U21" s="475"/>
      <c r="V21" s="473"/>
      <c r="W21" s="474"/>
      <c r="X21" s="473"/>
    </row>
    <row r="22" spans="1:24" s="334" customFormat="1" ht="13.5" thickBot="1">
      <c r="A22" s="484"/>
      <c r="B22" s="483"/>
      <c r="C22" s="482" t="s">
        <v>11</v>
      </c>
      <c r="D22" s="425">
        <f t="shared" si="0"/>
        <v>17.579</v>
      </c>
      <c r="E22" s="333"/>
      <c r="F22" s="480"/>
      <c r="G22" s="486"/>
      <c r="H22" s="606">
        <f t="shared" si="1"/>
        <v>17.579</v>
      </c>
      <c r="I22" s="606"/>
      <c r="J22" s="607">
        <v>17.579</v>
      </c>
      <c r="K22" s="488"/>
      <c r="L22" s="479"/>
      <c r="M22" s="478"/>
      <c r="N22" s="474"/>
      <c r="O22" s="477"/>
      <c r="P22" s="474"/>
      <c r="Q22" s="477"/>
      <c r="R22" s="474"/>
      <c r="S22" s="476"/>
      <c r="T22" s="473"/>
      <c r="U22" s="475"/>
      <c r="V22" s="473"/>
      <c r="W22" s="474"/>
      <c r="X22" s="473"/>
    </row>
    <row r="23" spans="1:24" s="334" customFormat="1" ht="13.5" thickBot="1">
      <c r="A23" s="484" t="s">
        <v>284</v>
      </c>
      <c r="B23" s="483" t="s">
        <v>315</v>
      </c>
      <c r="C23" s="482" t="s">
        <v>9</v>
      </c>
      <c r="D23" s="425">
        <f t="shared" si="0"/>
        <v>0.036</v>
      </c>
      <c r="E23" s="333"/>
      <c r="F23" s="480"/>
      <c r="G23" s="486"/>
      <c r="H23" s="602">
        <f t="shared" si="1"/>
        <v>0.036</v>
      </c>
      <c r="I23" s="602"/>
      <c r="J23" s="603">
        <v>0.036</v>
      </c>
      <c r="K23" s="488"/>
      <c r="L23" s="479"/>
      <c r="M23" s="478"/>
      <c r="N23" s="474"/>
      <c r="O23" s="477"/>
      <c r="P23" s="474"/>
      <c r="Q23" s="477"/>
      <c r="R23" s="474"/>
      <c r="S23" s="476"/>
      <c r="T23" s="473"/>
      <c r="U23" s="475"/>
      <c r="V23" s="473"/>
      <c r="W23" s="474"/>
      <c r="X23" s="473"/>
    </row>
    <row r="24" spans="1:24" s="334" customFormat="1" ht="13.5" thickBot="1">
      <c r="A24" s="484"/>
      <c r="B24" s="483"/>
      <c r="C24" s="482" t="s">
        <v>11</v>
      </c>
      <c r="D24" s="425">
        <f t="shared" si="0"/>
        <v>18.081</v>
      </c>
      <c r="E24" s="333"/>
      <c r="F24" s="480"/>
      <c r="G24" s="486"/>
      <c r="H24" s="606">
        <f t="shared" si="1"/>
        <v>18.081</v>
      </c>
      <c r="I24" s="606"/>
      <c r="J24" s="607">
        <v>18.081</v>
      </c>
      <c r="K24" s="488"/>
      <c r="L24" s="479"/>
      <c r="M24" s="478"/>
      <c r="N24" s="474"/>
      <c r="O24" s="477"/>
      <c r="P24" s="474"/>
      <c r="Q24" s="477"/>
      <c r="R24" s="474"/>
      <c r="S24" s="476"/>
      <c r="T24" s="473"/>
      <c r="U24" s="475"/>
      <c r="V24" s="473"/>
      <c r="W24" s="474"/>
      <c r="X24" s="473"/>
    </row>
    <row r="25" spans="1:24" s="334" customFormat="1" ht="13.5" thickBot="1">
      <c r="A25" s="484" t="s">
        <v>282</v>
      </c>
      <c r="B25" s="483" t="s">
        <v>314</v>
      </c>
      <c r="C25" s="482" t="s">
        <v>9</v>
      </c>
      <c r="D25" s="425">
        <f t="shared" si="0"/>
        <v>0.063</v>
      </c>
      <c r="E25" s="333"/>
      <c r="F25" s="480"/>
      <c r="G25" s="486"/>
      <c r="H25" s="602">
        <f t="shared" si="1"/>
        <v>0.063</v>
      </c>
      <c r="I25" s="602"/>
      <c r="J25" s="603">
        <v>0.063</v>
      </c>
      <c r="K25" s="488"/>
      <c r="L25" s="479"/>
      <c r="M25" s="478"/>
      <c r="N25" s="474"/>
      <c r="O25" s="477"/>
      <c r="P25" s="474"/>
      <c r="Q25" s="477"/>
      <c r="R25" s="474"/>
      <c r="S25" s="476"/>
      <c r="T25" s="473"/>
      <c r="U25" s="475"/>
      <c r="V25" s="473"/>
      <c r="W25" s="474"/>
      <c r="X25" s="473"/>
    </row>
    <row r="26" spans="1:24" s="334" customFormat="1" ht="13.5" thickBot="1">
      <c r="A26" s="484"/>
      <c r="B26" s="483"/>
      <c r="C26" s="482" t="s">
        <v>11</v>
      </c>
      <c r="D26" s="425">
        <f t="shared" si="0"/>
        <v>31.643</v>
      </c>
      <c r="E26" s="333"/>
      <c r="F26" s="480"/>
      <c r="G26" s="486"/>
      <c r="H26" s="606">
        <f t="shared" si="1"/>
        <v>31.643</v>
      </c>
      <c r="I26" s="606"/>
      <c r="J26" s="610">
        <v>31.643</v>
      </c>
      <c r="K26" s="488"/>
      <c r="L26" s="479"/>
      <c r="M26" s="478"/>
      <c r="N26" s="474"/>
      <c r="O26" s="477"/>
      <c r="P26" s="474"/>
      <c r="Q26" s="477"/>
      <c r="R26" s="474"/>
      <c r="S26" s="476"/>
      <c r="T26" s="473"/>
      <c r="U26" s="475"/>
      <c r="V26" s="473"/>
      <c r="W26" s="474"/>
      <c r="X26" s="473"/>
    </row>
    <row r="27" spans="1:24" s="334" customFormat="1" ht="13.5" thickBot="1">
      <c r="A27" s="513"/>
      <c r="B27" s="527"/>
      <c r="C27" s="528"/>
      <c r="D27" s="425"/>
      <c r="E27" s="515"/>
      <c r="F27" s="516"/>
      <c r="G27" s="516"/>
      <c r="H27" s="606"/>
      <c r="I27" s="611"/>
      <c r="J27" s="814"/>
      <c r="K27" s="479"/>
      <c r="L27" s="479"/>
      <c r="M27" s="487"/>
      <c r="N27" s="476"/>
      <c r="O27" s="725"/>
      <c r="P27" s="476"/>
      <c r="Q27" s="725"/>
      <c r="R27" s="476"/>
      <c r="S27" s="476"/>
      <c r="T27" s="487"/>
      <c r="U27" s="487"/>
      <c r="V27" s="487"/>
      <c r="W27" s="476"/>
      <c r="X27" s="487"/>
    </row>
    <row r="28" spans="1:24" s="334" customFormat="1" ht="13.5" thickBot="1">
      <c r="A28" s="537" t="s">
        <v>294</v>
      </c>
      <c r="B28" s="533" t="s">
        <v>66</v>
      </c>
      <c r="C28" s="529" t="s">
        <v>9</v>
      </c>
      <c r="D28" s="425">
        <f t="shared" si="0"/>
        <v>1.213</v>
      </c>
      <c r="E28" s="538"/>
      <c r="F28" s="492"/>
      <c r="G28" s="496"/>
      <c r="H28" s="606">
        <f t="shared" si="1"/>
        <v>1.213</v>
      </c>
      <c r="I28" s="602">
        <f>I30+I32+I34</f>
        <v>1.213</v>
      </c>
      <c r="J28" s="815"/>
      <c r="K28" s="479"/>
      <c r="L28" s="479"/>
      <c r="M28" s="487"/>
      <c r="N28" s="476"/>
      <c r="O28" s="725"/>
      <c r="P28" s="476"/>
      <c r="Q28" s="725"/>
      <c r="R28" s="476"/>
      <c r="S28" s="476"/>
      <c r="T28" s="487"/>
      <c r="U28" s="487"/>
      <c r="V28" s="487"/>
      <c r="W28" s="476"/>
      <c r="X28" s="487"/>
    </row>
    <row r="29" spans="1:24" s="334" customFormat="1" ht="13.5" thickBot="1">
      <c r="A29" s="539"/>
      <c r="B29" s="535"/>
      <c r="C29" s="530" t="s">
        <v>11</v>
      </c>
      <c r="D29" s="425">
        <f t="shared" si="0"/>
        <v>289.547</v>
      </c>
      <c r="E29" s="540"/>
      <c r="F29" s="493"/>
      <c r="G29" s="497"/>
      <c r="H29" s="606">
        <f t="shared" si="1"/>
        <v>289.547</v>
      </c>
      <c r="I29" s="606">
        <f>I31+I33+I35</f>
        <v>289.547</v>
      </c>
      <c r="J29" s="816"/>
      <c r="K29" s="479"/>
      <c r="L29" s="479"/>
      <c r="M29" s="487"/>
      <c r="N29" s="476"/>
      <c r="O29" s="725"/>
      <c r="P29" s="476"/>
      <c r="Q29" s="725"/>
      <c r="R29" s="476"/>
      <c r="S29" s="476"/>
      <c r="T29" s="487"/>
      <c r="U29" s="487"/>
      <c r="V29" s="487"/>
      <c r="W29" s="476"/>
      <c r="X29" s="487"/>
    </row>
    <row r="30" spans="1:24" s="334" customFormat="1" ht="13.5" thickBot="1">
      <c r="A30" s="510" t="s">
        <v>226</v>
      </c>
      <c r="B30" s="536" t="s">
        <v>316</v>
      </c>
      <c r="C30" s="526" t="s">
        <v>9</v>
      </c>
      <c r="D30" s="425">
        <f t="shared" si="0"/>
        <v>0.398</v>
      </c>
      <c r="E30" s="525"/>
      <c r="F30" s="491"/>
      <c r="G30" s="491"/>
      <c r="H30" s="606">
        <f t="shared" si="1"/>
        <v>0.398</v>
      </c>
      <c r="I30" s="613">
        <v>0.398</v>
      </c>
      <c r="J30" s="817"/>
      <c r="K30" s="479"/>
      <c r="L30" s="479"/>
      <c r="M30" s="487"/>
      <c r="N30" s="476"/>
      <c r="O30" s="725"/>
      <c r="P30" s="476"/>
      <c r="Q30" s="725"/>
      <c r="R30" s="476"/>
      <c r="S30" s="476"/>
      <c r="T30" s="487"/>
      <c r="U30" s="487"/>
      <c r="V30" s="487"/>
      <c r="W30" s="476"/>
      <c r="X30" s="487"/>
    </row>
    <row r="31" spans="1:24" s="334" customFormat="1" ht="13.5" thickBot="1">
      <c r="A31" s="484"/>
      <c r="B31" s="524"/>
      <c r="C31" s="487" t="s">
        <v>11</v>
      </c>
      <c r="D31" s="425">
        <f t="shared" si="0"/>
        <v>123.361</v>
      </c>
      <c r="E31" s="481"/>
      <c r="F31" s="480"/>
      <c r="G31" s="480"/>
      <c r="H31" s="606">
        <f t="shared" si="1"/>
        <v>123.361</v>
      </c>
      <c r="I31" s="615">
        <v>123.361</v>
      </c>
      <c r="J31" s="818"/>
      <c r="K31" s="479"/>
      <c r="L31" s="479"/>
      <c r="M31" s="487"/>
      <c r="N31" s="476"/>
      <c r="O31" s="725"/>
      <c r="P31" s="476"/>
      <c r="Q31" s="725"/>
      <c r="R31" s="476"/>
      <c r="S31" s="476"/>
      <c r="T31" s="487"/>
      <c r="U31" s="487"/>
      <c r="V31" s="487"/>
      <c r="W31" s="476"/>
      <c r="X31" s="487"/>
    </row>
    <row r="32" spans="1:24" s="334" customFormat="1" ht="13.5" thickBot="1">
      <c r="A32" s="484" t="s">
        <v>224</v>
      </c>
      <c r="B32" s="524" t="s">
        <v>317</v>
      </c>
      <c r="C32" s="487" t="s">
        <v>9</v>
      </c>
      <c r="D32" s="425">
        <f t="shared" si="0"/>
        <v>0.398</v>
      </c>
      <c r="E32" s="481"/>
      <c r="F32" s="480"/>
      <c r="G32" s="480"/>
      <c r="H32" s="606">
        <f t="shared" si="1"/>
        <v>0.398</v>
      </c>
      <c r="I32" s="615">
        <v>0.398</v>
      </c>
      <c r="J32" s="818"/>
      <c r="K32" s="479"/>
      <c r="L32" s="479"/>
      <c r="M32" s="487"/>
      <c r="N32" s="476"/>
      <c r="O32" s="725"/>
      <c r="P32" s="476"/>
      <c r="Q32" s="725"/>
      <c r="R32" s="476"/>
      <c r="S32" s="476"/>
      <c r="T32" s="487"/>
      <c r="U32" s="487"/>
      <c r="V32" s="487"/>
      <c r="W32" s="476"/>
      <c r="X32" s="487"/>
    </row>
    <row r="33" spans="1:24" s="334" customFormat="1" ht="13.5" thickBot="1">
      <c r="A33" s="484"/>
      <c r="B33" s="524"/>
      <c r="C33" s="487" t="s">
        <v>11</v>
      </c>
      <c r="D33" s="425">
        <f t="shared" si="0"/>
        <v>123.361</v>
      </c>
      <c r="E33" s="481"/>
      <c r="F33" s="480"/>
      <c r="G33" s="480"/>
      <c r="H33" s="606">
        <f t="shared" si="1"/>
        <v>123.361</v>
      </c>
      <c r="I33" s="615">
        <v>123.361</v>
      </c>
      <c r="J33" s="818"/>
      <c r="K33" s="479"/>
      <c r="L33" s="479"/>
      <c r="M33" s="487"/>
      <c r="N33" s="476"/>
      <c r="O33" s="725"/>
      <c r="P33" s="476"/>
      <c r="Q33" s="725"/>
      <c r="R33" s="476"/>
      <c r="S33" s="476"/>
      <c r="T33" s="487"/>
      <c r="U33" s="487"/>
      <c r="V33" s="487"/>
      <c r="W33" s="476"/>
      <c r="X33" s="487"/>
    </row>
    <row r="34" spans="1:24" s="334" customFormat="1" ht="13.5" thickBot="1">
      <c r="A34" s="484" t="s">
        <v>222</v>
      </c>
      <c r="B34" s="524" t="s">
        <v>460</v>
      </c>
      <c r="C34" s="487" t="s">
        <v>9</v>
      </c>
      <c r="D34" s="425">
        <f t="shared" si="0"/>
        <v>0.417</v>
      </c>
      <c r="E34" s="481"/>
      <c r="F34" s="480"/>
      <c r="G34" s="480"/>
      <c r="H34" s="606">
        <f t="shared" si="1"/>
        <v>0.417</v>
      </c>
      <c r="I34" s="615">
        <v>0.417</v>
      </c>
      <c r="J34" s="818"/>
      <c r="K34" s="479"/>
      <c r="L34" s="479"/>
      <c r="M34" s="487"/>
      <c r="N34" s="476"/>
      <c r="O34" s="725"/>
      <c r="P34" s="476"/>
      <c r="Q34" s="725"/>
      <c r="R34" s="476"/>
      <c r="S34" s="476"/>
      <c r="T34" s="487"/>
      <c r="U34" s="487"/>
      <c r="V34" s="487"/>
      <c r="W34" s="476"/>
      <c r="X34" s="487"/>
    </row>
    <row r="35" spans="1:24" s="334" customFormat="1" ht="13.5" thickBot="1">
      <c r="A35" s="507"/>
      <c r="B35" s="626"/>
      <c r="C35" s="627" t="s">
        <v>11</v>
      </c>
      <c r="D35" s="550">
        <f t="shared" si="0"/>
        <v>42.825</v>
      </c>
      <c r="E35" s="489"/>
      <c r="F35" s="490"/>
      <c r="G35" s="490"/>
      <c r="H35" s="628">
        <f t="shared" si="1"/>
        <v>42.825</v>
      </c>
      <c r="I35" s="629">
        <v>42.825</v>
      </c>
      <c r="J35" s="819"/>
      <c r="K35" s="479"/>
      <c r="L35" s="479"/>
      <c r="M35" s="487"/>
      <c r="N35" s="476"/>
      <c r="O35" s="725"/>
      <c r="P35" s="476"/>
      <c r="Q35" s="725"/>
      <c r="R35" s="476"/>
      <c r="S35" s="476"/>
      <c r="T35" s="487"/>
      <c r="U35" s="487"/>
      <c r="V35" s="487"/>
      <c r="W35" s="476"/>
      <c r="X35" s="487"/>
    </row>
    <row r="36" spans="1:24" s="334" customFormat="1" ht="13.5" thickBot="1">
      <c r="A36" s="484" t="s">
        <v>421</v>
      </c>
      <c r="B36" s="524" t="s">
        <v>384</v>
      </c>
      <c r="C36" s="487" t="s">
        <v>9</v>
      </c>
      <c r="D36" s="550">
        <f t="shared" si="0"/>
        <v>0.01</v>
      </c>
      <c r="E36" s="481"/>
      <c r="F36" s="480"/>
      <c r="G36" s="480"/>
      <c r="H36" s="628">
        <f t="shared" si="1"/>
        <v>0.01</v>
      </c>
      <c r="I36" s="615">
        <v>0.01</v>
      </c>
      <c r="J36" s="818"/>
      <c r="K36" s="479"/>
      <c r="L36" s="479"/>
      <c r="M36" s="487"/>
      <c r="N36" s="476"/>
      <c r="O36" s="725"/>
      <c r="P36" s="476"/>
      <c r="Q36" s="725"/>
      <c r="R36" s="476"/>
      <c r="S36" s="476"/>
      <c r="T36" s="487"/>
      <c r="U36" s="487"/>
      <c r="V36" s="487"/>
      <c r="W36" s="476"/>
      <c r="X36" s="487"/>
    </row>
    <row r="37" spans="1:24" s="334" customFormat="1" ht="13.5" thickBot="1">
      <c r="A37" s="484"/>
      <c r="B37" s="524"/>
      <c r="C37" s="487" t="s">
        <v>11</v>
      </c>
      <c r="D37" s="550">
        <f t="shared" si="0"/>
        <v>0.924</v>
      </c>
      <c r="E37" s="481"/>
      <c r="F37" s="480"/>
      <c r="G37" s="480"/>
      <c r="H37" s="628">
        <f t="shared" si="1"/>
        <v>0.924</v>
      </c>
      <c r="I37" s="615">
        <v>0.924</v>
      </c>
      <c r="J37" s="818"/>
      <c r="K37" s="479"/>
      <c r="L37" s="479"/>
      <c r="M37" s="487"/>
      <c r="N37" s="476"/>
      <c r="O37" s="725"/>
      <c r="P37" s="476"/>
      <c r="Q37" s="725"/>
      <c r="R37" s="476"/>
      <c r="S37" s="476"/>
      <c r="T37" s="487"/>
      <c r="U37" s="487"/>
      <c r="V37" s="487"/>
      <c r="W37" s="476"/>
      <c r="X37" s="487"/>
    </row>
    <row r="38" spans="1:24" s="334" customFormat="1" ht="13.5" thickBot="1">
      <c r="A38" s="484" t="s">
        <v>422</v>
      </c>
      <c r="B38" s="813" t="s">
        <v>385</v>
      </c>
      <c r="C38" s="487" t="s">
        <v>9</v>
      </c>
      <c r="D38" s="550">
        <f t="shared" si="0"/>
        <v>0.004</v>
      </c>
      <c r="E38" s="481"/>
      <c r="F38" s="480"/>
      <c r="G38" s="480"/>
      <c r="H38" s="628">
        <f t="shared" si="1"/>
        <v>0.004</v>
      </c>
      <c r="I38" s="615">
        <v>0.004</v>
      </c>
      <c r="J38" s="818"/>
      <c r="K38" s="479"/>
      <c r="L38" s="479"/>
      <c r="M38" s="487"/>
      <c r="N38" s="476"/>
      <c r="O38" s="725"/>
      <c r="P38" s="476"/>
      <c r="Q38" s="725"/>
      <c r="R38" s="476"/>
      <c r="S38" s="476"/>
      <c r="T38" s="487"/>
      <c r="U38" s="487"/>
      <c r="V38" s="487"/>
      <c r="W38" s="476"/>
      <c r="X38" s="487"/>
    </row>
    <row r="39" spans="1:24" s="334" customFormat="1" ht="13.5" thickBot="1">
      <c r="A39" s="484"/>
      <c r="B39" s="524"/>
      <c r="C39" s="487" t="s">
        <v>11</v>
      </c>
      <c r="D39" s="550">
        <f t="shared" si="0"/>
        <v>0.411</v>
      </c>
      <c r="E39" s="481"/>
      <c r="F39" s="480"/>
      <c r="G39" s="480"/>
      <c r="H39" s="628">
        <f t="shared" si="1"/>
        <v>0.411</v>
      </c>
      <c r="I39" s="615">
        <v>0.411</v>
      </c>
      <c r="J39" s="818"/>
      <c r="K39" s="479"/>
      <c r="L39" s="479"/>
      <c r="M39" s="487"/>
      <c r="N39" s="476"/>
      <c r="O39" s="725"/>
      <c r="P39" s="476"/>
      <c r="Q39" s="725"/>
      <c r="R39" s="476"/>
      <c r="S39" s="476"/>
      <c r="T39" s="487"/>
      <c r="U39" s="487"/>
      <c r="V39" s="487"/>
      <c r="W39" s="476"/>
      <c r="X39" s="487"/>
    </row>
    <row r="40" spans="1:24" s="334" customFormat="1" ht="13.5" thickBot="1">
      <c r="A40" s="484" t="s">
        <v>423</v>
      </c>
      <c r="B40" s="524" t="s">
        <v>386</v>
      </c>
      <c r="C40" s="487" t="s">
        <v>9</v>
      </c>
      <c r="D40" s="550">
        <f t="shared" si="0"/>
        <v>0.002</v>
      </c>
      <c r="E40" s="481"/>
      <c r="F40" s="480"/>
      <c r="G40" s="480"/>
      <c r="H40" s="628">
        <f t="shared" si="1"/>
        <v>0.002</v>
      </c>
      <c r="I40" s="615">
        <v>0.002</v>
      </c>
      <c r="J40" s="818"/>
      <c r="K40" s="479"/>
      <c r="L40" s="479"/>
      <c r="M40" s="487"/>
      <c r="N40" s="476"/>
      <c r="O40" s="725"/>
      <c r="P40" s="476"/>
      <c r="Q40" s="725"/>
      <c r="R40" s="476"/>
      <c r="S40" s="476"/>
      <c r="T40" s="487"/>
      <c r="U40" s="487"/>
      <c r="V40" s="487"/>
      <c r="W40" s="476"/>
      <c r="X40" s="487"/>
    </row>
    <row r="41" spans="1:24" s="334" customFormat="1" ht="13.5" thickBot="1">
      <c r="A41" s="484"/>
      <c r="B41" s="524"/>
      <c r="C41" s="487" t="s">
        <v>11</v>
      </c>
      <c r="D41" s="550">
        <f t="shared" si="0"/>
        <v>0.205</v>
      </c>
      <c r="E41" s="481"/>
      <c r="F41" s="480"/>
      <c r="G41" s="480"/>
      <c r="H41" s="628">
        <f t="shared" si="1"/>
        <v>0.205</v>
      </c>
      <c r="I41" s="615">
        <v>0.205</v>
      </c>
      <c r="J41" s="818"/>
      <c r="K41" s="479"/>
      <c r="L41" s="479"/>
      <c r="M41" s="487"/>
      <c r="N41" s="476"/>
      <c r="O41" s="725"/>
      <c r="P41" s="476"/>
      <c r="Q41" s="725"/>
      <c r="R41" s="476"/>
      <c r="S41" s="476"/>
      <c r="T41" s="487"/>
      <c r="U41" s="487"/>
      <c r="V41" s="487"/>
      <c r="W41" s="476"/>
      <c r="X41" s="487"/>
    </row>
    <row r="42" spans="1:24" s="334" customFormat="1" ht="13.5" thickBot="1">
      <c r="A42" s="484" t="s">
        <v>424</v>
      </c>
      <c r="B42" s="524" t="s">
        <v>387</v>
      </c>
      <c r="C42" s="487" t="s">
        <v>9</v>
      </c>
      <c r="D42" s="550">
        <f t="shared" si="0"/>
        <v>0.003</v>
      </c>
      <c r="E42" s="481"/>
      <c r="F42" s="480"/>
      <c r="G42" s="480"/>
      <c r="H42" s="628">
        <f t="shared" si="1"/>
        <v>0.003</v>
      </c>
      <c r="I42" s="615">
        <v>0.003</v>
      </c>
      <c r="J42" s="818"/>
      <c r="K42" s="479"/>
      <c r="L42" s="479"/>
      <c r="M42" s="487"/>
      <c r="N42" s="476"/>
      <c r="O42" s="725"/>
      <c r="P42" s="476"/>
      <c r="Q42" s="725"/>
      <c r="R42" s="476"/>
      <c r="S42" s="476"/>
      <c r="T42" s="487"/>
      <c r="U42" s="487"/>
      <c r="V42" s="487"/>
      <c r="W42" s="476"/>
      <c r="X42" s="487"/>
    </row>
    <row r="43" spans="1:24" s="334" customFormat="1" ht="13.5" thickBot="1">
      <c r="A43" s="484"/>
      <c r="B43" s="524"/>
      <c r="C43" s="487" t="s">
        <v>11</v>
      </c>
      <c r="D43" s="550">
        <f t="shared" si="0"/>
        <v>0.308</v>
      </c>
      <c r="E43" s="481"/>
      <c r="F43" s="480"/>
      <c r="G43" s="480"/>
      <c r="H43" s="628">
        <f t="shared" si="1"/>
        <v>0.308</v>
      </c>
      <c r="I43" s="615">
        <v>0.308</v>
      </c>
      <c r="J43" s="818"/>
      <c r="K43" s="479"/>
      <c r="L43" s="479"/>
      <c r="M43" s="487"/>
      <c r="N43" s="476"/>
      <c r="O43" s="725"/>
      <c r="P43" s="476"/>
      <c r="Q43" s="725"/>
      <c r="R43" s="476"/>
      <c r="S43" s="476"/>
      <c r="T43" s="487"/>
      <c r="U43" s="487"/>
      <c r="V43" s="487"/>
      <c r="W43" s="476"/>
      <c r="X43" s="487"/>
    </row>
    <row r="44" spans="1:24" s="334" customFormat="1" ht="13.5" thickBot="1">
      <c r="A44" s="484" t="s">
        <v>425</v>
      </c>
      <c r="B44" s="524" t="s">
        <v>388</v>
      </c>
      <c r="C44" s="487" t="s">
        <v>9</v>
      </c>
      <c r="D44" s="550">
        <f t="shared" si="0"/>
        <v>0.002</v>
      </c>
      <c r="E44" s="481"/>
      <c r="F44" s="480"/>
      <c r="G44" s="480"/>
      <c r="H44" s="628">
        <f t="shared" si="1"/>
        <v>0.002</v>
      </c>
      <c r="I44" s="615">
        <v>0.002</v>
      </c>
      <c r="J44" s="818"/>
      <c r="K44" s="479"/>
      <c r="L44" s="479"/>
      <c r="M44" s="487"/>
      <c r="N44" s="476"/>
      <c r="O44" s="725"/>
      <c r="P44" s="476"/>
      <c r="Q44" s="725"/>
      <c r="R44" s="476"/>
      <c r="S44" s="476"/>
      <c r="T44" s="487"/>
      <c r="U44" s="487"/>
      <c r="V44" s="487"/>
      <c r="W44" s="476"/>
      <c r="X44" s="487"/>
    </row>
    <row r="45" spans="1:24" s="334" customFormat="1" ht="13.5" thickBot="1">
      <c r="A45" s="484"/>
      <c r="B45" s="524"/>
      <c r="C45" s="487" t="s">
        <v>11</v>
      </c>
      <c r="D45" s="550">
        <f t="shared" si="0"/>
        <v>0.205</v>
      </c>
      <c r="E45" s="481"/>
      <c r="F45" s="480"/>
      <c r="G45" s="480"/>
      <c r="H45" s="628">
        <f t="shared" si="1"/>
        <v>0.205</v>
      </c>
      <c r="I45" s="615">
        <v>0.205</v>
      </c>
      <c r="J45" s="818"/>
      <c r="K45" s="479"/>
      <c r="L45" s="479"/>
      <c r="M45" s="487"/>
      <c r="N45" s="476"/>
      <c r="O45" s="725"/>
      <c r="P45" s="476"/>
      <c r="Q45" s="725"/>
      <c r="R45" s="476"/>
      <c r="S45" s="476"/>
      <c r="T45" s="487"/>
      <c r="U45" s="487"/>
      <c r="V45" s="487"/>
      <c r="W45" s="476"/>
      <c r="X45" s="487"/>
    </row>
    <row r="46" spans="1:24" s="334" customFormat="1" ht="13.5" thickBot="1">
      <c r="A46" s="484" t="s">
        <v>426</v>
      </c>
      <c r="B46" s="524" t="s">
        <v>389</v>
      </c>
      <c r="C46" s="487" t="s">
        <v>9</v>
      </c>
      <c r="D46" s="550">
        <f t="shared" si="0"/>
        <v>0.007</v>
      </c>
      <c r="E46" s="481"/>
      <c r="F46" s="480"/>
      <c r="G46" s="480"/>
      <c r="H46" s="628">
        <f t="shared" si="1"/>
        <v>0.007</v>
      </c>
      <c r="I46" s="615">
        <v>0.007</v>
      </c>
      <c r="J46" s="818"/>
      <c r="K46" s="479"/>
      <c r="L46" s="479"/>
      <c r="M46" s="487"/>
      <c r="N46" s="476"/>
      <c r="O46" s="725"/>
      <c r="P46" s="476"/>
      <c r="Q46" s="725"/>
      <c r="R46" s="476"/>
      <c r="S46" s="476"/>
      <c r="T46" s="487"/>
      <c r="U46" s="487"/>
      <c r="V46" s="487"/>
      <c r="W46" s="476"/>
      <c r="X46" s="487"/>
    </row>
    <row r="47" spans="1:24" s="334" customFormat="1" ht="13.5" thickBot="1">
      <c r="A47" s="484"/>
      <c r="B47" s="524"/>
      <c r="C47" s="487" t="s">
        <v>11</v>
      </c>
      <c r="D47" s="550">
        <f t="shared" si="0"/>
        <v>0.719</v>
      </c>
      <c r="E47" s="481"/>
      <c r="F47" s="480"/>
      <c r="G47" s="480"/>
      <c r="H47" s="628">
        <f t="shared" si="1"/>
        <v>0.719</v>
      </c>
      <c r="I47" s="615">
        <v>0.719</v>
      </c>
      <c r="J47" s="818"/>
      <c r="K47" s="479"/>
      <c r="L47" s="479"/>
      <c r="M47" s="487"/>
      <c r="N47" s="476"/>
      <c r="O47" s="725"/>
      <c r="P47" s="476"/>
      <c r="Q47" s="725"/>
      <c r="R47" s="476"/>
      <c r="S47" s="476"/>
      <c r="T47" s="487"/>
      <c r="U47" s="487"/>
      <c r="V47" s="487"/>
      <c r="W47" s="476"/>
      <c r="X47" s="487"/>
    </row>
    <row r="48" spans="1:24" s="334" customFormat="1" ht="13.5" thickBot="1">
      <c r="A48" s="484" t="s">
        <v>427</v>
      </c>
      <c r="B48" s="524" t="s">
        <v>390</v>
      </c>
      <c r="C48" s="487" t="s">
        <v>9</v>
      </c>
      <c r="D48" s="550">
        <f t="shared" si="0"/>
        <v>0.011</v>
      </c>
      <c r="E48" s="481"/>
      <c r="F48" s="480"/>
      <c r="G48" s="480"/>
      <c r="H48" s="628">
        <f t="shared" si="1"/>
        <v>0.011</v>
      </c>
      <c r="I48" s="615">
        <v>0.011</v>
      </c>
      <c r="J48" s="818"/>
      <c r="K48" s="479"/>
      <c r="L48" s="479"/>
      <c r="M48" s="487"/>
      <c r="N48" s="476"/>
      <c r="O48" s="725"/>
      <c r="P48" s="476"/>
      <c r="Q48" s="725"/>
      <c r="R48" s="476"/>
      <c r="S48" s="476"/>
      <c r="T48" s="487"/>
      <c r="U48" s="487"/>
      <c r="V48" s="487"/>
      <c r="W48" s="476"/>
      <c r="X48" s="487"/>
    </row>
    <row r="49" spans="1:24" s="334" customFormat="1" ht="13.5" thickBot="1">
      <c r="A49" s="484"/>
      <c r="B49" s="524"/>
      <c r="C49" s="487" t="s">
        <v>11</v>
      </c>
      <c r="D49" s="550">
        <f t="shared" si="0"/>
        <v>1.192</v>
      </c>
      <c r="E49" s="481"/>
      <c r="F49" s="480"/>
      <c r="G49" s="480"/>
      <c r="H49" s="628">
        <f t="shared" si="1"/>
        <v>1.192</v>
      </c>
      <c r="I49" s="615">
        <v>1.192</v>
      </c>
      <c r="J49" s="818"/>
      <c r="K49" s="479"/>
      <c r="L49" s="479"/>
      <c r="M49" s="487"/>
      <c r="N49" s="476"/>
      <c r="O49" s="725"/>
      <c r="P49" s="476"/>
      <c r="Q49" s="725"/>
      <c r="R49" s="476"/>
      <c r="S49" s="476"/>
      <c r="T49" s="487"/>
      <c r="U49" s="487"/>
      <c r="V49" s="487"/>
      <c r="W49" s="476"/>
      <c r="X49" s="487"/>
    </row>
    <row r="50" spans="1:24" s="334" customFormat="1" ht="13.5" thickBot="1">
      <c r="A50" s="484" t="s">
        <v>428</v>
      </c>
      <c r="B50" s="524" t="s">
        <v>391</v>
      </c>
      <c r="C50" s="487" t="s">
        <v>9</v>
      </c>
      <c r="D50" s="550">
        <f t="shared" si="0"/>
        <v>0.011</v>
      </c>
      <c r="E50" s="481"/>
      <c r="F50" s="480"/>
      <c r="G50" s="480"/>
      <c r="H50" s="628">
        <f t="shared" si="1"/>
        <v>0.011</v>
      </c>
      <c r="I50" s="615">
        <v>0.011</v>
      </c>
      <c r="J50" s="818"/>
      <c r="K50" s="479"/>
      <c r="L50" s="479"/>
      <c r="M50" s="487"/>
      <c r="N50" s="476"/>
      <c r="O50" s="725"/>
      <c r="P50" s="476"/>
      <c r="Q50" s="725"/>
      <c r="R50" s="476"/>
      <c r="S50" s="476"/>
      <c r="T50" s="487"/>
      <c r="U50" s="487"/>
      <c r="V50" s="487"/>
      <c r="W50" s="476"/>
      <c r="X50" s="487"/>
    </row>
    <row r="51" spans="1:24" s="334" customFormat="1" ht="13.5" thickBot="1">
      <c r="A51" s="484"/>
      <c r="B51" s="524"/>
      <c r="C51" s="487" t="s">
        <v>11</v>
      </c>
      <c r="D51" s="550">
        <f t="shared" si="0"/>
        <v>1.109</v>
      </c>
      <c r="E51" s="481"/>
      <c r="F51" s="480"/>
      <c r="G51" s="480"/>
      <c r="H51" s="628">
        <f t="shared" si="1"/>
        <v>1.109</v>
      </c>
      <c r="I51" s="615">
        <v>1.109</v>
      </c>
      <c r="J51" s="818"/>
      <c r="K51" s="479"/>
      <c r="L51" s="479"/>
      <c r="M51" s="487"/>
      <c r="N51" s="476"/>
      <c r="O51" s="725"/>
      <c r="P51" s="476"/>
      <c r="Q51" s="725"/>
      <c r="R51" s="476"/>
      <c r="S51" s="476"/>
      <c r="T51" s="487"/>
      <c r="U51" s="487"/>
      <c r="V51" s="487"/>
      <c r="W51" s="476"/>
      <c r="X51" s="487"/>
    </row>
    <row r="52" spans="1:24" s="334" customFormat="1" ht="13.5" thickBot="1">
      <c r="A52" s="484" t="s">
        <v>429</v>
      </c>
      <c r="B52" s="524" t="s">
        <v>392</v>
      </c>
      <c r="C52" s="487" t="s">
        <v>9</v>
      </c>
      <c r="D52" s="550">
        <f t="shared" si="0"/>
        <v>0.013</v>
      </c>
      <c r="E52" s="481"/>
      <c r="F52" s="480"/>
      <c r="G52" s="480"/>
      <c r="H52" s="628">
        <f t="shared" si="1"/>
        <v>0.013</v>
      </c>
      <c r="I52" s="615">
        <v>0.013</v>
      </c>
      <c r="J52" s="818"/>
      <c r="K52" s="479"/>
      <c r="L52" s="479"/>
      <c r="M52" s="487"/>
      <c r="N52" s="476"/>
      <c r="O52" s="725"/>
      <c r="P52" s="476"/>
      <c r="Q52" s="725"/>
      <c r="R52" s="476"/>
      <c r="S52" s="476"/>
      <c r="T52" s="487"/>
      <c r="U52" s="487"/>
      <c r="V52" s="487"/>
      <c r="W52" s="476"/>
      <c r="X52" s="487"/>
    </row>
    <row r="53" spans="1:24" s="334" customFormat="1" ht="13.5" thickBot="1">
      <c r="A53" s="484"/>
      <c r="B53" s="524"/>
      <c r="C53" s="487" t="s">
        <v>11</v>
      </c>
      <c r="D53" s="550">
        <f t="shared" si="0"/>
        <v>1.542</v>
      </c>
      <c r="E53" s="481"/>
      <c r="F53" s="480"/>
      <c r="G53" s="480"/>
      <c r="H53" s="628">
        <f t="shared" si="1"/>
        <v>1.542</v>
      </c>
      <c r="I53" s="615">
        <v>1.542</v>
      </c>
      <c r="J53" s="818"/>
      <c r="K53" s="479"/>
      <c r="L53" s="479"/>
      <c r="M53" s="487"/>
      <c r="N53" s="476"/>
      <c r="O53" s="725"/>
      <c r="P53" s="476"/>
      <c r="Q53" s="725"/>
      <c r="R53" s="476"/>
      <c r="S53" s="476"/>
      <c r="T53" s="487"/>
      <c r="U53" s="487"/>
      <c r="V53" s="487"/>
      <c r="W53" s="476"/>
      <c r="X53" s="487"/>
    </row>
    <row r="54" spans="1:24" s="334" customFormat="1" ht="13.5" thickBot="1">
      <c r="A54" s="484" t="s">
        <v>430</v>
      </c>
      <c r="B54" s="524" t="s">
        <v>393</v>
      </c>
      <c r="C54" s="487" t="s">
        <v>9</v>
      </c>
      <c r="D54" s="550">
        <f t="shared" si="0"/>
        <v>0.013</v>
      </c>
      <c r="E54" s="481"/>
      <c r="F54" s="480"/>
      <c r="G54" s="480"/>
      <c r="H54" s="628">
        <f t="shared" si="1"/>
        <v>0.013</v>
      </c>
      <c r="I54" s="615">
        <v>0.013</v>
      </c>
      <c r="J54" s="818"/>
      <c r="K54" s="479"/>
      <c r="L54" s="479"/>
      <c r="M54" s="487"/>
      <c r="N54" s="476"/>
      <c r="O54" s="725"/>
      <c r="P54" s="476"/>
      <c r="Q54" s="725"/>
      <c r="R54" s="476"/>
      <c r="S54" s="476"/>
      <c r="T54" s="487"/>
      <c r="U54" s="487"/>
      <c r="V54" s="487"/>
      <c r="W54" s="476"/>
      <c r="X54" s="487"/>
    </row>
    <row r="55" spans="1:24" s="334" customFormat="1" ht="13.5" thickBot="1">
      <c r="A55" s="484"/>
      <c r="B55" s="524"/>
      <c r="C55" s="487" t="s">
        <v>11</v>
      </c>
      <c r="D55" s="550">
        <f t="shared" si="0"/>
        <v>1.335</v>
      </c>
      <c r="E55" s="481"/>
      <c r="F55" s="480"/>
      <c r="G55" s="480"/>
      <c r="H55" s="628">
        <f t="shared" si="1"/>
        <v>1.335</v>
      </c>
      <c r="I55" s="615">
        <v>1.335</v>
      </c>
      <c r="J55" s="818"/>
      <c r="K55" s="479"/>
      <c r="L55" s="479"/>
      <c r="M55" s="487"/>
      <c r="N55" s="476"/>
      <c r="O55" s="725"/>
      <c r="P55" s="476"/>
      <c r="Q55" s="725"/>
      <c r="R55" s="476"/>
      <c r="S55" s="476"/>
      <c r="T55" s="487"/>
      <c r="U55" s="487"/>
      <c r="V55" s="487"/>
      <c r="W55" s="476"/>
      <c r="X55" s="487"/>
    </row>
    <row r="56" spans="1:24" s="334" customFormat="1" ht="13.5" thickBot="1">
      <c r="A56" s="484" t="s">
        <v>431</v>
      </c>
      <c r="B56" s="524" t="s">
        <v>394</v>
      </c>
      <c r="C56" s="487" t="s">
        <v>9</v>
      </c>
      <c r="D56" s="550">
        <f t="shared" si="0"/>
        <v>0.003</v>
      </c>
      <c r="E56" s="481"/>
      <c r="F56" s="480"/>
      <c r="G56" s="480"/>
      <c r="H56" s="628">
        <f t="shared" si="1"/>
        <v>0.003</v>
      </c>
      <c r="I56" s="615">
        <v>0.003</v>
      </c>
      <c r="J56" s="818"/>
      <c r="K56" s="479"/>
      <c r="L56" s="479"/>
      <c r="M56" s="487"/>
      <c r="N56" s="476"/>
      <c r="O56" s="725"/>
      <c r="P56" s="476"/>
      <c r="Q56" s="725"/>
      <c r="R56" s="476"/>
      <c r="S56" s="476"/>
      <c r="T56" s="487"/>
      <c r="U56" s="487"/>
      <c r="V56" s="487"/>
      <c r="W56" s="476"/>
      <c r="X56" s="487"/>
    </row>
    <row r="57" spans="1:24" s="334" customFormat="1" ht="13.5" thickBot="1">
      <c r="A57" s="484"/>
      <c r="B57" s="524"/>
      <c r="C57" s="487" t="s">
        <v>11</v>
      </c>
      <c r="D57" s="550">
        <f t="shared" si="0"/>
        <v>0.308</v>
      </c>
      <c r="E57" s="481"/>
      <c r="F57" s="480"/>
      <c r="G57" s="480"/>
      <c r="H57" s="628">
        <f t="shared" si="1"/>
        <v>0.308</v>
      </c>
      <c r="I57" s="615">
        <v>0.308</v>
      </c>
      <c r="J57" s="818"/>
      <c r="K57" s="479"/>
      <c r="L57" s="479"/>
      <c r="M57" s="487"/>
      <c r="N57" s="476"/>
      <c r="O57" s="725"/>
      <c r="P57" s="476"/>
      <c r="Q57" s="725"/>
      <c r="R57" s="476"/>
      <c r="S57" s="476"/>
      <c r="T57" s="487"/>
      <c r="U57" s="487"/>
      <c r="V57" s="487"/>
      <c r="W57" s="476"/>
      <c r="X57" s="487"/>
    </row>
    <row r="58" spans="1:24" s="334" customFormat="1" ht="13.5" thickBot="1">
      <c r="A58" s="484" t="s">
        <v>432</v>
      </c>
      <c r="B58" s="524" t="s">
        <v>395</v>
      </c>
      <c r="C58" s="487" t="s">
        <v>9</v>
      </c>
      <c r="D58" s="550">
        <f t="shared" si="0"/>
        <v>0.001</v>
      </c>
      <c r="E58" s="481"/>
      <c r="F58" s="480"/>
      <c r="G58" s="480"/>
      <c r="H58" s="628">
        <f t="shared" si="1"/>
        <v>0.001</v>
      </c>
      <c r="I58" s="615">
        <v>0.001</v>
      </c>
      <c r="J58" s="818"/>
      <c r="K58" s="479"/>
      <c r="L58" s="479"/>
      <c r="M58" s="487"/>
      <c r="N58" s="476"/>
      <c r="O58" s="725"/>
      <c r="P58" s="476"/>
      <c r="Q58" s="725"/>
      <c r="R58" s="476"/>
      <c r="S58" s="476"/>
      <c r="T58" s="487"/>
      <c r="U58" s="487"/>
      <c r="V58" s="487"/>
      <c r="W58" s="476"/>
      <c r="X58" s="487"/>
    </row>
    <row r="59" spans="1:24" s="334" customFormat="1" ht="13.5" thickBot="1">
      <c r="A59" s="484"/>
      <c r="B59" s="524"/>
      <c r="C59" s="487" t="s">
        <v>11</v>
      </c>
      <c r="D59" s="550">
        <f t="shared" si="0"/>
        <v>0.134</v>
      </c>
      <c r="E59" s="481"/>
      <c r="F59" s="480"/>
      <c r="G59" s="480"/>
      <c r="H59" s="628">
        <f t="shared" si="1"/>
        <v>0.134</v>
      </c>
      <c r="I59" s="615">
        <v>0.134</v>
      </c>
      <c r="J59" s="818"/>
      <c r="K59" s="479"/>
      <c r="L59" s="479"/>
      <c r="M59" s="487"/>
      <c r="N59" s="476"/>
      <c r="O59" s="725"/>
      <c r="P59" s="476"/>
      <c r="Q59" s="725"/>
      <c r="R59" s="476"/>
      <c r="S59" s="476"/>
      <c r="T59" s="487"/>
      <c r="U59" s="487"/>
      <c r="V59" s="487"/>
      <c r="W59" s="476"/>
      <c r="X59" s="487"/>
    </row>
    <row r="60" spans="1:24" s="334" customFormat="1" ht="13.5" thickBot="1">
      <c r="A60" s="484" t="s">
        <v>433</v>
      </c>
      <c r="B60" s="524" t="s">
        <v>396</v>
      </c>
      <c r="C60" s="487" t="s">
        <v>9</v>
      </c>
      <c r="D60" s="550">
        <f t="shared" si="0"/>
        <v>0.002</v>
      </c>
      <c r="E60" s="481"/>
      <c r="F60" s="480"/>
      <c r="G60" s="480"/>
      <c r="H60" s="628">
        <f t="shared" si="1"/>
        <v>0.002</v>
      </c>
      <c r="I60" s="615">
        <v>0.002</v>
      </c>
      <c r="J60" s="818"/>
      <c r="K60" s="479"/>
      <c r="L60" s="479"/>
      <c r="M60" s="487"/>
      <c r="N60" s="476"/>
      <c r="O60" s="725"/>
      <c r="P60" s="476"/>
      <c r="Q60" s="725"/>
      <c r="R60" s="476"/>
      <c r="S60" s="476"/>
      <c r="T60" s="487"/>
      <c r="U60" s="487"/>
      <c r="V60" s="487"/>
      <c r="W60" s="476"/>
      <c r="X60" s="487"/>
    </row>
    <row r="61" spans="1:24" s="334" customFormat="1" ht="13.5" thickBot="1">
      <c r="A61" s="484"/>
      <c r="B61" s="524"/>
      <c r="C61" s="487" t="s">
        <v>11</v>
      </c>
      <c r="D61" s="550">
        <f t="shared" si="0"/>
        <v>0.155</v>
      </c>
      <c r="E61" s="481"/>
      <c r="F61" s="480"/>
      <c r="G61" s="480"/>
      <c r="H61" s="628">
        <f t="shared" si="1"/>
        <v>0.155</v>
      </c>
      <c r="I61" s="615">
        <v>0.155</v>
      </c>
      <c r="J61" s="818"/>
      <c r="K61" s="479"/>
      <c r="L61" s="479"/>
      <c r="M61" s="487"/>
      <c r="N61" s="476"/>
      <c r="O61" s="725"/>
      <c r="P61" s="476"/>
      <c r="Q61" s="725"/>
      <c r="R61" s="476"/>
      <c r="S61" s="476"/>
      <c r="T61" s="487"/>
      <c r="U61" s="487"/>
      <c r="V61" s="487"/>
      <c r="W61" s="476"/>
      <c r="X61" s="487"/>
    </row>
    <row r="62" spans="1:24" s="334" customFormat="1" ht="13.5" thickBot="1">
      <c r="A62" s="484" t="s">
        <v>434</v>
      </c>
      <c r="B62" s="524" t="s">
        <v>397</v>
      </c>
      <c r="C62" s="487" t="s">
        <v>9</v>
      </c>
      <c r="D62" s="550">
        <f t="shared" si="0"/>
        <v>0.001</v>
      </c>
      <c r="E62" s="481"/>
      <c r="F62" s="480"/>
      <c r="G62" s="480"/>
      <c r="H62" s="628">
        <f t="shared" si="1"/>
        <v>0.001</v>
      </c>
      <c r="I62" s="615">
        <v>0.001</v>
      </c>
      <c r="J62" s="818"/>
      <c r="K62" s="479"/>
      <c r="L62" s="479"/>
      <c r="M62" s="487"/>
      <c r="N62" s="476"/>
      <c r="O62" s="725"/>
      <c r="P62" s="476"/>
      <c r="Q62" s="725"/>
      <c r="R62" s="476"/>
      <c r="S62" s="476"/>
      <c r="T62" s="487"/>
      <c r="U62" s="487"/>
      <c r="V62" s="487"/>
      <c r="W62" s="476"/>
      <c r="X62" s="487"/>
    </row>
    <row r="63" spans="1:24" s="334" customFormat="1" ht="13.5" thickBot="1">
      <c r="A63" s="484"/>
      <c r="B63" s="524"/>
      <c r="C63" s="487" t="s">
        <v>11</v>
      </c>
      <c r="D63" s="550">
        <f t="shared" si="0"/>
        <v>0.051</v>
      </c>
      <c r="E63" s="481"/>
      <c r="F63" s="480"/>
      <c r="G63" s="480"/>
      <c r="H63" s="628">
        <f t="shared" si="1"/>
        <v>0.051</v>
      </c>
      <c r="I63" s="615">
        <v>0.051</v>
      </c>
      <c r="J63" s="818"/>
      <c r="K63" s="479"/>
      <c r="L63" s="479"/>
      <c r="M63" s="487"/>
      <c r="N63" s="476"/>
      <c r="O63" s="725"/>
      <c r="P63" s="476"/>
      <c r="Q63" s="725"/>
      <c r="R63" s="476"/>
      <c r="S63" s="476"/>
      <c r="T63" s="487"/>
      <c r="U63" s="487"/>
      <c r="V63" s="487"/>
      <c r="W63" s="476"/>
      <c r="X63" s="487"/>
    </row>
    <row r="64" spans="1:24" s="334" customFormat="1" ht="13.5" thickBot="1">
      <c r="A64" s="484" t="s">
        <v>435</v>
      </c>
      <c r="B64" s="524" t="s">
        <v>398</v>
      </c>
      <c r="C64" s="487" t="s">
        <v>9</v>
      </c>
      <c r="D64" s="550">
        <f t="shared" si="0"/>
        <v>0.018</v>
      </c>
      <c r="E64" s="481"/>
      <c r="F64" s="480"/>
      <c r="G64" s="480"/>
      <c r="H64" s="628">
        <f t="shared" si="1"/>
        <v>0.018</v>
      </c>
      <c r="I64" s="615">
        <v>0.018</v>
      </c>
      <c r="J64" s="818"/>
      <c r="K64" s="479"/>
      <c r="L64" s="479"/>
      <c r="M64" s="487"/>
      <c r="N64" s="476"/>
      <c r="O64" s="725"/>
      <c r="P64" s="476"/>
      <c r="Q64" s="725"/>
      <c r="R64" s="476"/>
      <c r="S64" s="476"/>
      <c r="T64" s="487"/>
      <c r="U64" s="487"/>
      <c r="V64" s="487"/>
      <c r="W64" s="476"/>
      <c r="X64" s="487"/>
    </row>
    <row r="65" spans="1:24" s="334" customFormat="1" ht="13.5" thickBot="1">
      <c r="A65" s="484"/>
      <c r="B65" s="524"/>
      <c r="C65" s="487" t="s">
        <v>11</v>
      </c>
      <c r="D65" s="550">
        <f t="shared" si="0"/>
        <v>1.88</v>
      </c>
      <c r="E65" s="481"/>
      <c r="F65" s="480"/>
      <c r="G65" s="480"/>
      <c r="H65" s="628">
        <f t="shared" si="1"/>
        <v>1.88</v>
      </c>
      <c r="I65" s="615">
        <v>1.88</v>
      </c>
      <c r="J65" s="818"/>
      <c r="K65" s="479"/>
      <c r="L65" s="479"/>
      <c r="M65" s="487"/>
      <c r="N65" s="476"/>
      <c r="O65" s="725"/>
      <c r="P65" s="476"/>
      <c r="Q65" s="725"/>
      <c r="R65" s="476"/>
      <c r="S65" s="476"/>
      <c r="T65" s="487"/>
      <c r="U65" s="487"/>
      <c r="V65" s="487"/>
      <c r="W65" s="476"/>
      <c r="X65" s="487"/>
    </row>
    <row r="66" spans="1:24" s="334" customFormat="1" ht="13.5" thickBot="1">
      <c r="A66" s="484" t="s">
        <v>436</v>
      </c>
      <c r="B66" s="524" t="s">
        <v>399</v>
      </c>
      <c r="C66" s="487" t="s">
        <v>9</v>
      </c>
      <c r="D66" s="550">
        <f t="shared" si="0"/>
        <v>0.011</v>
      </c>
      <c r="E66" s="481"/>
      <c r="F66" s="480"/>
      <c r="G66" s="480"/>
      <c r="H66" s="628">
        <f t="shared" si="1"/>
        <v>0.011</v>
      </c>
      <c r="I66" s="615">
        <v>0.011</v>
      </c>
      <c r="J66" s="818"/>
      <c r="K66" s="479"/>
      <c r="L66" s="479"/>
      <c r="M66" s="487"/>
      <c r="N66" s="476"/>
      <c r="O66" s="725"/>
      <c r="P66" s="476"/>
      <c r="Q66" s="725"/>
      <c r="R66" s="476"/>
      <c r="S66" s="476"/>
      <c r="T66" s="487"/>
      <c r="U66" s="487"/>
      <c r="V66" s="487"/>
      <c r="W66" s="476"/>
      <c r="X66" s="487"/>
    </row>
    <row r="67" spans="1:24" s="334" customFormat="1" ht="13.5" thickBot="1">
      <c r="A67" s="484"/>
      <c r="B67" s="524"/>
      <c r="C67" s="487" t="s">
        <v>11</v>
      </c>
      <c r="D67" s="550">
        <f t="shared" si="0"/>
        <v>1.13</v>
      </c>
      <c r="E67" s="481"/>
      <c r="F67" s="480"/>
      <c r="G67" s="480"/>
      <c r="H67" s="628">
        <f t="shared" si="1"/>
        <v>1.13</v>
      </c>
      <c r="I67" s="615">
        <v>1.13</v>
      </c>
      <c r="J67" s="818"/>
      <c r="K67" s="479"/>
      <c r="L67" s="479"/>
      <c r="M67" s="487"/>
      <c r="N67" s="476"/>
      <c r="O67" s="725"/>
      <c r="P67" s="476"/>
      <c r="Q67" s="725"/>
      <c r="R67" s="476"/>
      <c r="S67" s="476"/>
      <c r="T67" s="487"/>
      <c r="U67" s="487"/>
      <c r="V67" s="487"/>
      <c r="W67" s="476"/>
      <c r="X67" s="487"/>
    </row>
    <row r="68" spans="1:24" s="334" customFormat="1" ht="13.5" thickBot="1">
      <c r="A68" s="484" t="s">
        <v>437</v>
      </c>
      <c r="B68" s="524" t="s">
        <v>400</v>
      </c>
      <c r="C68" s="487" t="s">
        <v>9</v>
      </c>
      <c r="D68" s="550">
        <f t="shared" si="0"/>
        <v>0.057</v>
      </c>
      <c r="E68" s="481"/>
      <c r="F68" s="480"/>
      <c r="G68" s="480"/>
      <c r="H68" s="628">
        <f t="shared" si="1"/>
        <v>0.057</v>
      </c>
      <c r="I68" s="615">
        <v>0.057</v>
      </c>
      <c r="J68" s="818"/>
      <c r="K68" s="479"/>
      <c r="L68" s="479"/>
      <c r="M68" s="487"/>
      <c r="N68" s="476"/>
      <c r="O68" s="725"/>
      <c r="P68" s="476"/>
      <c r="Q68" s="725"/>
      <c r="R68" s="476"/>
      <c r="S68" s="476"/>
      <c r="T68" s="487"/>
      <c r="U68" s="487"/>
      <c r="V68" s="487"/>
      <c r="W68" s="476"/>
      <c r="X68" s="487"/>
    </row>
    <row r="69" spans="1:24" s="334" customFormat="1" ht="13.5" thickBot="1">
      <c r="A69" s="484"/>
      <c r="B69" s="524"/>
      <c r="C69" s="487" t="s">
        <v>11</v>
      </c>
      <c r="D69" s="550">
        <f t="shared" si="0"/>
        <v>5.824</v>
      </c>
      <c r="E69" s="481"/>
      <c r="F69" s="480"/>
      <c r="G69" s="480"/>
      <c r="H69" s="628">
        <f t="shared" si="1"/>
        <v>5.824</v>
      </c>
      <c r="I69" s="615">
        <v>5.824</v>
      </c>
      <c r="J69" s="818"/>
      <c r="K69" s="479"/>
      <c r="L69" s="479"/>
      <c r="M69" s="487"/>
      <c r="N69" s="476"/>
      <c r="O69" s="725"/>
      <c r="P69" s="476"/>
      <c r="Q69" s="725"/>
      <c r="R69" s="476"/>
      <c r="S69" s="476"/>
      <c r="T69" s="487"/>
      <c r="U69" s="487"/>
      <c r="V69" s="487"/>
      <c r="W69" s="476"/>
      <c r="X69" s="487"/>
    </row>
    <row r="70" spans="1:24" s="334" customFormat="1" ht="13.5" thickBot="1">
      <c r="A70" s="484" t="s">
        <v>438</v>
      </c>
      <c r="B70" s="524" t="s">
        <v>401</v>
      </c>
      <c r="C70" s="487" t="s">
        <v>9</v>
      </c>
      <c r="D70" s="550">
        <f t="shared" si="0"/>
        <v>0.007</v>
      </c>
      <c r="E70" s="481"/>
      <c r="F70" s="480"/>
      <c r="G70" s="480"/>
      <c r="H70" s="628">
        <f t="shared" si="1"/>
        <v>0.007</v>
      </c>
      <c r="I70" s="615">
        <v>0.007</v>
      </c>
      <c r="J70" s="818"/>
      <c r="K70" s="479"/>
      <c r="L70" s="479"/>
      <c r="M70" s="487"/>
      <c r="N70" s="476"/>
      <c r="O70" s="725"/>
      <c r="P70" s="476"/>
      <c r="Q70" s="725"/>
      <c r="R70" s="476"/>
      <c r="S70" s="476"/>
      <c r="T70" s="487"/>
      <c r="U70" s="487"/>
      <c r="V70" s="487"/>
      <c r="W70" s="476"/>
      <c r="X70" s="487"/>
    </row>
    <row r="71" spans="1:24" s="334" customFormat="1" ht="13.5" thickBot="1">
      <c r="A71" s="484"/>
      <c r="B71" s="524"/>
      <c r="C71" s="487" t="s">
        <v>11</v>
      </c>
      <c r="D71" s="550">
        <f t="shared" si="0"/>
        <v>0.719</v>
      </c>
      <c r="E71" s="481"/>
      <c r="F71" s="480"/>
      <c r="G71" s="480"/>
      <c r="H71" s="628">
        <f t="shared" si="1"/>
        <v>0.719</v>
      </c>
      <c r="I71" s="615">
        <v>0.719</v>
      </c>
      <c r="J71" s="818"/>
      <c r="K71" s="479"/>
      <c r="L71" s="479"/>
      <c r="M71" s="487"/>
      <c r="N71" s="476"/>
      <c r="O71" s="725"/>
      <c r="P71" s="476"/>
      <c r="Q71" s="725"/>
      <c r="R71" s="476"/>
      <c r="S71" s="476"/>
      <c r="T71" s="487"/>
      <c r="U71" s="487"/>
      <c r="V71" s="487"/>
      <c r="W71" s="476"/>
      <c r="X71" s="487"/>
    </row>
    <row r="72" spans="1:24" s="334" customFormat="1" ht="13.5" thickBot="1">
      <c r="A72" s="484" t="s">
        <v>439</v>
      </c>
      <c r="B72" s="524" t="s">
        <v>402</v>
      </c>
      <c r="C72" s="487" t="s">
        <v>9</v>
      </c>
      <c r="D72" s="550">
        <f t="shared" si="0"/>
        <v>0.006</v>
      </c>
      <c r="E72" s="481"/>
      <c r="F72" s="480"/>
      <c r="G72" s="480"/>
      <c r="H72" s="628">
        <f t="shared" si="1"/>
        <v>0.006</v>
      </c>
      <c r="I72" s="615">
        <v>0.006</v>
      </c>
      <c r="J72" s="818"/>
      <c r="K72" s="479"/>
      <c r="L72" s="479"/>
      <c r="M72" s="487"/>
      <c r="N72" s="476"/>
      <c r="O72" s="725"/>
      <c r="P72" s="476"/>
      <c r="Q72" s="725"/>
      <c r="R72" s="476"/>
      <c r="S72" s="476"/>
      <c r="T72" s="487"/>
      <c r="U72" s="487"/>
      <c r="V72" s="487"/>
      <c r="W72" s="476"/>
      <c r="X72" s="487"/>
    </row>
    <row r="73" spans="1:24" s="334" customFormat="1" ht="13.5" thickBot="1">
      <c r="A73" s="484"/>
      <c r="B73" s="524"/>
      <c r="C73" s="487" t="s">
        <v>11</v>
      </c>
      <c r="D73" s="550">
        <f t="shared" si="0"/>
        <v>0.565</v>
      </c>
      <c r="E73" s="481"/>
      <c r="F73" s="480"/>
      <c r="G73" s="480"/>
      <c r="H73" s="628">
        <f t="shared" si="1"/>
        <v>0.565</v>
      </c>
      <c r="I73" s="615">
        <v>0.565</v>
      </c>
      <c r="J73" s="818"/>
      <c r="K73" s="479"/>
      <c r="L73" s="479"/>
      <c r="M73" s="487"/>
      <c r="N73" s="476"/>
      <c r="O73" s="725"/>
      <c r="P73" s="476"/>
      <c r="Q73" s="725"/>
      <c r="R73" s="476"/>
      <c r="S73" s="476"/>
      <c r="T73" s="487"/>
      <c r="U73" s="487"/>
      <c r="V73" s="487"/>
      <c r="W73" s="476"/>
      <c r="X73" s="487"/>
    </row>
    <row r="74" spans="1:24" s="334" customFormat="1" ht="13.5" thickBot="1">
      <c r="A74" s="484" t="s">
        <v>440</v>
      </c>
      <c r="B74" s="524" t="s">
        <v>403</v>
      </c>
      <c r="C74" s="487" t="s">
        <v>9</v>
      </c>
      <c r="D74" s="550">
        <f t="shared" si="0"/>
        <v>0.016</v>
      </c>
      <c r="E74" s="481"/>
      <c r="F74" s="480"/>
      <c r="G74" s="480"/>
      <c r="H74" s="628">
        <f t="shared" si="1"/>
        <v>0.016</v>
      </c>
      <c r="I74" s="615">
        <v>0.016</v>
      </c>
      <c r="J74" s="818"/>
      <c r="K74" s="479"/>
      <c r="L74" s="479"/>
      <c r="M74" s="487"/>
      <c r="N74" s="476"/>
      <c r="O74" s="725"/>
      <c r="P74" s="476"/>
      <c r="Q74" s="725"/>
      <c r="R74" s="476"/>
      <c r="S74" s="476"/>
      <c r="T74" s="487"/>
      <c r="U74" s="487"/>
      <c r="V74" s="487"/>
      <c r="W74" s="476"/>
      <c r="X74" s="487"/>
    </row>
    <row r="75" spans="1:24" s="334" customFormat="1" ht="13.5" thickBot="1">
      <c r="A75" s="484"/>
      <c r="B75" s="524"/>
      <c r="C75" s="487" t="s">
        <v>11</v>
      </c>
      <c r="D75" s="550">
        <f t="shared" si="0"/>
        <v>1.613</v>
      </c>
      <c r="E75" s="481"/>
      <c r="F75" s="480"/>
      <c r="G75" s="480"/>
      <c r="H75" s="628">
        <f t="shared" si="1"/>
        <v>1.613</v>
      </c>
      <c r="I75" s="615">
        <v>1.613</v>
      </c>
      <c r="J75" s="818"/>
      <c r="K75" s="479"/>
      <c r="L75" s="479"/>
      <c r="M75" s="487"/>
      <c r="N75" s="476"/>
      <c r="O75" s="725"/>
      <c r="P75" s="476"/>
      <c r="Q75" s="725"/>
      <c r="R75" s="476"/>
      <c r="S75" s="476"/>
      <c r="T75" s="487"/>
      <c r="U75" s="487"/>
      <c r="V75" s="487"/>
      <c r="W75" s="476"/>
      <c r="X75" s="487"/>
    </row>
    <row r="76" spans="1:24" s="334" customFormat="1" ht="13.5" thickBot="1">
      <c r="A76" s="484" t="s">
        <v>441</v>
      </c>
      <c r="B76" s="524" t="s">
        <v>404</v>
      </c>
      <c r="C76" s="487" t="s">
        <v>9</v>
      </c>
      <c r="D76" s="550">
        <f t="shared" si="0"/>
        <v>0.003</v>
      </c>
      <c r="E76" s="481"/>
      <c r="F76" s="480"/>
      <c r="G76" s="480"/>
      <c r="H76" s="628">
        <f t="shared" si="1"/>
        <v>0.003</v>
      </c>
      <c r="I76" s="615">
        <v>0.003</v>
      </c>
      <c r="J76" s="818"/>
      <c r="K76" s="479"/>
      <c r="L76" s="479"/>
      <c r="M76" s="487"/>
      <c r="N76" s="476"/>
      <c r="O76" s="725"/>
      <c r="P76" s="476"/>
      <c r="Q76" s="725"/>
      <c r="R76" s="476"/>
      <c r="S76" s="476"/>
      <c r="T76" s="487"/>
      <c r="U76" s="487"/>
      <c r="V76" s="487"/>
      <c r="W76" s="476"/>
      <c r="X76" s="487"/>
    </row>
    <row r="77" spans="1:24" s="334" customFormat="1" ht="13.5" thickBot="1">
      <c r="A77" s="484"/>
      <c r="B77" s="524"/>
      <c r="C77" s="487" t="s">
        <v>11</v>
      </c>
      <c r="D77" s="550">
        <f t="shared" si="0"/>
        <v>0.308</v>
      </c>
      <c r="E77" s="481"/>
      <c r="F77" s="480"/>
      <c r="G77" s="480"/>
      <c r="H77" s="628">
        <f t="shared" si="1"/>
        <v>0.308</v>
      </c>
      <c r="I77" s="615">
        <v>0.308</v>
      </c>
      <c r="J77" s="818"/>
      <c r="K77" s="479"/>
      <c r="L77" s="479"/>
      <c r="M77" s="487"/>
      <c r="N77" s="476"/>
      <c r="O77" s="725"/>
      <c r="P77" s="476"/>
      <c r="Q77" s="725"/>
      <c r="R77" s="476"/>
      <c r="S77" s="476"/>
      <c r="T77" s="487"/>
      <c r="U77" s="487"/>
      <c r="V77" s="487"/>
      <c r="W77" s="476"/>
      <c r="X77" s="487"/>
    </row>
    <row r="78" spans="1:24" s="334" customFormat="1" ht="13.5" thickBot="1">
      <c r="A78" s="484" t="s">
        <v>442</v>
      </c>
      <c r="B78" s="524" t="s">
        <v>405</v>
      </c>
      <c r="C78" s="487" t="s">
        <v>9</v>
      </c>
      <c r="D78" s="550">
        <f t="shared" si="0"/>
        <v>0.003</v>
      </c>
      <c r="E78" s="481"/>
      <c r="F78" s="480"/>
      <c r="G78" s="480"/>
      <c r="H78" s="628">
        <f t="shared" si="1"/>
        <v>0.003</v>
      </c>
      <c r="I78" s="615">
        <v>0.003</v>
      </c>
      <c r="J78" s="818"/>
      <c r="K78" s="479"/>
      <c r="L78" s="479"/>
      <c r="M78" s="487"/>
      <c r="N78" s="476"/>
      <c r="O78" s="725"/>
      <c r="P78" s="476"/>
      <c r="Q78" s="725"/>
      <c r="R78" s="476"/>
      <c r="S78" s="476"/>
      <c r="T78" s="487"/>
      <c r="U78" s="487"/>
      <c r="V78" s="487"/>
      <c r="W78" s="476"/>
      <c r="X78" s="487"/>
    </row>
    <row r="79" spans="1:24" s="334" customFormat="1" ht="13.5" thickBot="1">
      <c r="A79" s="484"/>
      <c r="B79" s="524"/>
      <c r="C79" s="487" t="s">
        <v>11</v>
      </c>
      <c r="D79" s="550">
        <f t="shared" si="0"/>
        <v>0.308</v>
      </c>
      <c r="E79" s="481"/>
      <c r="F79" s="480"/>
      <c r="G79" s="480"/>
      <c r="H79" s="628">
        <f t="shared" si="1"/>
        <v>0.308</v>
      </c>
      <c r="I79" s="615">
        <v>0.308</v>
      </c>
      <c r="J79" s="818"/>
      <c r="K79" s="479"/>
      <c r="L79" s="479"/>
      <c r="M79" s="487"/>
      <c r="N79" s="476"/>
      <c r="O79" s="725"/>
      <c r="P79" s="476"/>
      <c r="Q79" s="725"/>
      <c r="R79" s="476"/>
      <c r="S79" s="476"/>
      <c r="T79" s="487"/>
      <c r="U79" s="487"/>
      <c r="V79" s="487"/>
      <c r="W79" s="476"/>
      <c r="X79" s="487"/>
    </row>
    <row r="80" spans="1:24" s="334" customFormat="1" ht="13.5" thickBot="1">
      <c r="A80" s="484" t="s">
        <v>443</v>
      </c>
      <c r="B80" s="524" t="s">
        <v>406</v>
      </c>
      <c r="C80" s="487" t="s">
        <v>9</v>
      </c>
      <c r="D80" s="550">
        <f t="shared" si="0"/>
        <v>0.004</v>
      </c>
      <c r="E80" s="481"/>
      <c r="F80" s="480"/>
      <c r="G80" s="480"/>
      <c r="H80" s="628">
        <f t="shared" si="1"/>
        <v>0.004</v>
      </c>
      <c r="I80" s="615">
        <v>0.004</v>
      </c>
      <c r="J80" s="818"/>
      <c r="K80" s="479"/>
      <c r="L80" s="479"/>
      <c r="M80" s="487"/>
      <c r="N80" s="476"/>
      <c r="O80" s="725"/>
      <c r="P80" s="476"/>
      <c r="Q80" s="725"/>
      <c r="R80" s="476"/>
      <c r="S80" s="476"/>
      <c r="T80" s="487"/>
      <c r="U80" s="487"/>
      <c r="V80" s="487"/>
      <c r="W80" s="476"/>
      <c r="X80" s="487"/>
    </row>
    <row r="81" spans="1:24" s="334" customFormat="1" ht="13.5" thickBot="1">
      <c r="A81" s="484"/>
      <c r="B81" s="524"/>
      <c r="C81" s="487" t="s">
        <v>11</v>
      </c>
      <c r="D81" s="550">
        <f t="shared" si="0"/>
        <v>0.411</v>
      </c>
      <c r="E81" s="481"/>
      <c r="F81" s="480"/>
      <c r="G81" s="480"/>
      <c r="H81" s="628">
        <f t="shared" si="1"/>
        <v>0.411</v>
      </c>
      <c r="I81" s="615">
        <v>0.411</v>
      </c>
      <c r="J81" s="818"/>
      <c r="K81" s="479"/>
      <c r="L81" s="479"/>
      <c r="M81" s="487"/>
      <c r="N81" s="476"/>
      <c r="O81" s="725"/>
      <c r="P81" s="476"/>
      <c r="Q81" s="725"/>
      <c r="R81" s="476"/>
      <c r="S81" s="476"/>
      <c r="T81" s="487"/>
      <c r="U81" s="487"/>
      <c r="V81" s="487"/>
      <c r="W81" s="476"/>
      <c r="X81" s="487"/>
    </row>
    <row r="82" spans="1:24" s="334" customFormat="1" ht="13.5" thickBot="1">
      <c r="A82" s="484" t="s">
        <v>444</v>
      </c>
      <c r="B82" s="524" t="s">
        <v>407</v>
      </c>
      <c r="C82" s="487" t="s">
        <v>9</v>
      </c>
      <c r="D82" s="550">
        <f t="shared" si="0"/>
        <v>0.003</v>
      </c>
      <c r="E82" s="481"/>
      <c r="F82" s="480"/>
      <c r="G82" s="480"/>
      <c r="H82" s="628">
        <f aca="true" t="shared" si="2" ref="H82:H111">(J82+I82)</f>
        <v>0.003</v>
      </c>
      <c r="I82" s="615">
        <v>0.003</v>
      </c>
      <c r="J82" s="818"/>
      <c r="K82" s="479"/>
      <c r="L82" s="479"/>
      <c r="M82" s="487"/>
      <c r="N82" s="476"/>
      <c r="O82" s="725"/>
      <c r="P82" s="476"/>
      <c r="Q82" s="725"/>
      <c r="R82" s="476"/>
      <c r="S82" s="476"/>
      <c r="T82" s="487"/>
      <c r="U82" s="487"/>
      <c r="V82" s="487"/>
      <c r="W82" s="476"/>
      <c r="X82" s="487"/>
    </row>
    <row r="83" spans="1:24" s="334" customFormat="1" ht="13.5" thickBot="1">
      <c r="A83" s="484"/>
      <c r="B83" s="524"/>
      <c r="C83" s="487" t="s">
        <v>11</v>
      </c>
      <c r="D83" s="550">
        <f t="shared" si="0"/>
        <v>0.308</v>
      </c>
      <c r="E83" s="481"/>
      <c r="F83" s="480"/>
      <c r="G83" s="480"/>
      <c r="H83" s="628">
        <f t="shared" si="2"/>
        <v>0.308</v>
      </c>
      <c r="I83" s="615">
        <v>0.308</v>
      </c>
      <c r="J83" s="818"/>
      <c r="K83" s="479"/>
      <c r="L83" s="479"/>
      <c r="M83" s="487"/>
      <c r="N83" s="476"/>
      <c r="O83" s="725"/>
      <c r="P83" s="476"/>
      <c r="Q83" s="725"/>
      <c r="R83" s="476"/>
      <c r="S83" s="476"/>
      <c r="T83" s="487"/>
      <c r="U83" s="487"/>
      <c r="V83" s="487"/>
      <c r="W83" s="476"/>
      <c r="X83" s="487"/>
    </row>
    <row r="84" spans="1:24" s="334" customFormat="1" ht="13.5" thickBot="1">
      <c r="A84" s="484" t="s">
        <v>445</v>
      </c>
      <c r="B84" s="524" t="s">
        <v>408</v>
      </c>
      <c r="C84" s="487" t="s">
        <v>9</v>
      </c>
      <c r="D84" s="550">
        <f t="shared" si="0"/>
        <v>0.014</v>
      </c>
      <c r="E84" s="481"/>
      <c r="F84" s="480"/>
      <c r="G84" s="480"/>
      <c r="H84" s="628">
        <f t="shared" si="2"/>
        <v>0.014</v>
      </c>
      <c r="I84" s="615">
        <v>0.014</v>
      </c>
      <c r="J84" s="818"/>
      <c r="K84" s="479"/>
      <c r="L84" s="479"/>
      <c r="M84" s="487"/>
      <c r="N84" s="476"/>
      <c r="O84" s="725"/>
      <c r="P84" s="476"/>
      <c r="Q84" s="725"/>
      <c r="R84" s="476"/>
      <c r="S84" s="476"/>
      <c r="T84" s="487"/>
      <c r="U84" s="487"/>
      <c r="V84" s="487"/>
      <c r="W84" s="476"/>
      <c r="X84" s="487"/>
    </row>
    <row r="85" spans="1:24" s="334" customFormat="1" ht="13.5" thickBot="1">
      <c r="A85" s="484"/>
      <c r="B85" s="524"/>
      <c r="C85" s="487" t="s">
        <v>11</v>
      </c>
      <c r="D85" s="550">
        <f t="shared" si="0"/>
        <v>1.438</v>
      </c>
      <c r="E85" s="481"/>
      <c r="F85" s="480"/>
      <c r="G85" s="480"/>
      <c r="H85" s="628">
        <f t="shared" si="2"/>
        <v>1.438</v>
      </c>
      <c r="I85" s="615">
        <v>1.438</v>
      </c>
      <c r="J85" s="818"/>
      <c r="K85" s="479"/>
      <c r="L85" s="479"/>
      <c r="M85" s="487"/>
      <c r="N85" s="476"/>
      <c r="O85" s="725"/>
      <c r="P85" s="476"/>
      <c r="Q85" s="725"/>
      <c r="R85" s="476"/>
      <c r="S85" s="476"/>
      <c r="T85" s="487"/>
      <c r="U85" s="487"/>
      <c r="V85" s="487"/>
      <c r="W85" s="476"/>
      <c r="X85" s="487"/>
    </row>
    <row r="86" spans="1:24" s="334" customFormat="1" ht="13.5" thickBot="1">
      <c r="A86" s="484" t="s">
        <v>446</v>
      </c>
      <c r="B86" s="524" t="s">
        <v>409</v>
      </c>
      <c r="C86" s="487" t="s">
        <v>9</v>
      </c>
      <c r="D86" s="550">
        <f t="shared" si="0"/>
        <v>0.001</v>
      </c>
      <c r="E86" s="481"/>
      <c r="F86" s="480"/>
      <c r="G86" s="480"/>
      <c r="H86" s="628">
        <f t="shared" si="2"/>
        <v>0.001</v>
      </c>
      <c r="I86" s="615">
        <v>0.001</v>
      </c>
      <c r="J86" s="818"/>
      <c r="K86" s="479"/>
      <c r="L86" s="479"/>
      <c r="M86" s="487"/>
      <c r="N86" s="476"/>
      <c r="O86" s="725"/>
      <c r="P86" s="476"/>
      <c r="Q86" s="725"/>
      <c r="R86" s="476"/>
      <c r="S86" s="476"/>
      <c r="T86" s="487"/>
      <c r="U86" s="487"/>
      <c r="V86" s="487"/>
      <c r="W86" s="476"/>
      <c r="X86" s="487"/>
    </row>
    <row r="87" spans="1:24" s="334" customFormat="1" ht="13.5" thickBot="1">
      <c r="A87" s="484"/>
      <c r="B87" s="524"/>
      <c r="C87" s="487" t="s">
        <v>11</v>
      </c>
      <c r="D87" s="550">
        <f t="shared" si="0"/>
        <v>0.092</v>
      </c>
      <c r="E87" s="481"/>
      <c r="F87" s="480"/>
      <c r="G87" s="480"/>
      <c r="H87" s="628">
        <f t="shared" si="2"/>
        <v>0.092</v>
      </c>
      <c r="I87" s="615">
        <v>0.092</v>
      </c>
      <c r="J87" s="818"/>
      <c r="K87" s="479"/>
      <c r="L87" s="479"/>
      <c r="M87" s="487"/>
      <c r="N87" s="476"/>
      <c r="O87" s="725"/>
      <c r="P87" s="476"/>
      <c r="Q87" s="725"/>
      <c r="R87" s="476"/>
      <c r="S87" s="476"/>
      <c r="T87" s="487"/>
      <c r="U87" s="487"/>
      <c r="V87" s="487"/>
      <c r="W87" s="476"/>
      <c r="X87" s="487"/>
    </row>
    <row r="88" spans="1:24" s="334" customFormat="1" ht="13.5" thickBot="1">
      <c r="A88" s="484" t="s">
        <v>447</v>
      </c>
      <c r="B88" s="524" t="s">
        <v>410</v>
      </c>
      <c r="C88" s="487" t="s">
        <v>9</v>
      </c>
      <c r="D88" s="550">
        <f t="shared" si="0"/>
        <v>0.001</v>
      </c>
      <c r="E88" s="481"/>
      <c r="F88" s="480"/>
      <c r="G88" s="480"/>
      <c r="H88" s="628">
        <f t="shared" si="2"/>
        <v>0.001</v>
      </c>
      <c r="I88" s="615">
        <v>0.001</v>
      </c>
      <c r="J88" s="818"/>
      <c r="K88" s="479"/>
      <c r="L88" s="479"/>
      <c r="M88" s="487"/>
      <c r="N88" s="476"/>
      <c r="O88" s="725"/>
      <c r="P88" s="476"/>
      <c r="Q88" s="725"/>
      <c r="R88" s="476"/>
      <c r="S88" s="476"/>
      <c r="T88" s="487"/>
      <c r="U88" s="487"/>
      <c r="V88" s="487"/>
      <c r="W88" s="476"/>
      <c r="X88" s="487"/>
    </row>
    <row r="89" spans="1:24" s="334" customFormat="1" ht="13.5" thickBot="1">
      <c r="A89" s="484"/>
      <c r="B89" s="524"/>
      <c r="C89" s="487" t="s">
        <v>11</v>
      </c>
      <c r="D89" s="550">
        <f t="shared" si="0"/>
        <v>0.103</v>
      </c>
      <c r="E89" s="481"/>
      <c r="F89" s="480"/>
      <c r="G89" s="480"/>
      <c r="H89" s="628">
        <f t="shared" si="2"/>
        <v>0.103</v>
      </c>
      <c r="I89" s="615">
        <v>0.103</v>
      </c>
      <c r="J89" s="818"/>
      <c r="K89" s="479"/>
      <c r="L89" s="479"/>
      <c r="M89" s="487"/>
      <c r="N89" s="476"/>
      <c r="O89" s="725"/>
      <c r="P89" s="476"/>
      <c r="Q89" s="725"/>
      <c r="R89" s="476"/>
      <c r="S89" s="476"/>
      <c r="T89" s="487"/>
      <c r="U89" s="487"/>
      <c r="V89" s="487"/>
      <c r="W89" s="476"/>
      <c r="X89" s="487"/>
    </row>
    <row r="90" spans="1:24" s="334" customFormat="1" ht="13.5" thickBot="1">
      <c r="A90" s="484" t="s">
        <v>448</v>
      </c>
      <c r="B90" s="524" t="s">
        <v>411</v>
      </c>
      <c r="C90" s="487" t="s">
        <v>9</v>
      </c>
      <c r="D90" s="550">
        <f t="shared" si="0"/>
        <v>0.008</v>
      </c>
      <c r="E90" s="481"/>
      <c r="F90" s="480"/>
      <c r="G90" s="480"/>
      <c r="H90" s="628">
        <f t="shared" si="2"/>
        <v>0.008</v>
      </c>
      <c r="I90" s="615">
        <v>0.008</v>
      </c>
      <c r="J90" s="818"/>
      <c r="K90" s="479"/>
      <c r="L90" s="479"/>
      <c r="M90" s="487"/>
      <c r="N90" s="476"/>
      <c r="O90" s="725"/>
      <c r="P90" s="476"/>
      <c r="Q90" s="725"/>
      <c r="R90" s="476"/>
      <c r="S90" s="476"/>
      <c r="T90" s="487"/>
      <c r="U90" s="487"/>
      <c r="V90" s="487"/>
      <c r="W90" s="476"/>
      <c r="X90" s="487"/>
    </row>
    <row r="91" spans="1:24" s="334" customFormat="1" ht="13.5" thickBot="1">
      <c r="A91" s="484"/>
      <c r="B91" s="524"/>
      <c r="C91" s="487" t="s">
        <v>11</v>
      </c>
      <c r="D91" s="550">
        <f t="shared" si="0"/>
        <v>0.822</v>
      </c>
      <c r="E91" s="481"/>
      <c r="F91" s="480"/>
      <c r="G91" s="480"/>
      <c r="H91" s="628">
        <f t="shared" si="2"/>
        <v>0.822</v>
      </c>
      <c r="I91" s="615">
        <v>0.822</v>
      </c>
      <c r="J91" s="818"/>
      <c r="K91" s="479"/>
      <c r="L91" s="479"/>
      <c r="M91" s="487"/>
      <c r="N91" s="476"/>
      <c r="O91" s="725"/>
      <c r="P91" s="476"/>
      <c r="Q91" s="725"/>
      <c r="R91" s="476"/>
      <c r="S91" s="476"/>
      <c r="T91" s="487"/>
      <c r="U91" s="487"/>
      <c r="V91" s="487"/>
      <c r="W91" s="476"/>
      <c r="X91" s="487"/>
    </row>
    <row r="92" spans="1:24" s="334" customFormat="1" ht="13.5" thickBot="1">
      <c r="A92" s="484" t="s">
        <v>449</v>
      </c>
      <c r="B92" s="524" t="s">
        <v>412</v>
      </c>
      <c r="C92" s="487" t="s">
        <v>9</v>
      </c>
      <c r="D92" s="550">
        <f t="shared" si="0"/>
        <v>0.002</v>
      </c>
      <c r="E92" s="481"/>
      <c r="F92" s="480"/>
      <c r="G92" s="480"/>
      <c r="H92" s="628">
        <f t="shared" si="2"/>
        <v>0.002</v>
      </c>
      <c r="I92" s="615">
        <v>0.002</v>
      </c>
      <c r="J92" s="818"/>
      <c r="K92" s="479"/>
      <c r="L92" s="479"/>
      <c r="M92" s="487"/>
      <c r="N92" s="476"/>
      <c r="O92" s="725"/>
      <c r="P92" s="476"/>
      <c r="Q92" s="725"/>
      <c r="R92" s="476"/>
      <c r="S92" s="476"/>
      <c r="T92" s="487"/>
      <c r="U92" s="487"/>
      <c r="V92" s="487"/>
      <c r="W92" s="476"/>
      <c r="X92" s="487"/>
    </row>
    <row r="93" spans="1:24" s="334" customFormat="1" ht="13.5" thickBot="1">
      <c r="A93" s="484"/>
      <c r="B93" s="524"/>
      <c r="C93" s="487" t="s">
        <v>11</v>
      </c>
      <c r="D93" s="550">
        <f t="shared" si="0"/>
        <v>0.205</v>
      </c>
      <c r="E93" s="481"/>
      <c r="F93" s="480"/>
      <c r="G93" s="480"/>
      <c r="H93" s="628">
        <f t="shared" si="2"/>
        <v>0.205</v>
      </c>
      <c r="I93" s="615">
        <v>0.205</v>
      </c>
      <c r="J93" s="818"/>
      <c r="K93" s="479"/>
      <c r="L93" s="479"/>
      <c r="M93" s="487"/>
      <c r="N93" s="476"/>
      <c r="O93" s="725"/>
      <c r="P93" s="476"/>
      <c r="Q93" s="725"/>
      <c r="R93" s="476"/>
      <c r="S93" s="476"/>
      <c r="T93" s="487"/>
      <c r="U93" s="487"/>
      <c r="V93" s="487"/>
      <c r="W93" s="476"/>
      <c r="X93" s="487"/>
    </row>
    <row r="94" spans="1:24" s="334" customFormat="1" ht="13.5" thickBot="1">
      <c r="A94" s="484" t="s">
        <v>450</v>
      </c>
      <c r="B94" s="524" t="s">
        <v>413</v>
      </c>
      <c r="C94" s="487" t="s">
        <v>9</v>
      </c>
      <c r="D94" s="550">
        <f t="shared" si="0"/>
        <v>0.001</v>
      </c>
      <c r="E94" s="481"/>
      <c r="F94" s="480"/>
      <c r="G94" s="480"/>
      <c r="H94" s="628">
        <f t="shared" si="2"/>
        <v>0.001</v>
      </c>
      <c r="I94" s="615">
        <v>0.001</v>
      </c>
      <c r="J94" s="818"/>
      <c r="K94" s="479"/>
      <c r="L94" s="479"/>
      <c r="M94" s="487"/>
      <c r="N94" s="476"/>
      <c r="O94" s="725"/>
      <c r="P94" s="476"/>
      <c r="Q94" s="725"/>
      <c r="R94" s="476"/>
      <c r="S94" s="476"/>
      <c r="T94" s="487"/>
      <c r="U94" s="487"/>
      <c r="V94" s="487"/>
      <c r="W94" s="476"/>
      <c r="X94" s="487"/>
    </row>
    <row r="95" spans="1:24" s="334" customFormat="1" ht="13.5" thickBot="1">
      <c r="A95" s="484"/>
      <c r="B95" s="524"/>
      <c r="C95" s="487" t="s">
        <v>11</v>
      </c>
      <c r="D95" s="550">
        <f t="shared" si="0"/>
        <v>0.103</v>
      </c>
      <c r="E95" s="481"/>
      <c r="F95" s="480"/>
      <c r="G95" s="480"/>
      <c r="H95" s="628">
        <f t="shared" si="2"/>
        <v>0.103</v>
      </c>
      <c r="I95" s="615">
        <v>0.103</v>
      </c>
      <c r="J95" s="818"/>
      <c r="K95" s="479"/>
      <c r="L95" s="479"/>
      <c r="M95" s="487"/>
      <c r="N95" s="476"/>
      <c r="O95" s="725"/>
      <c r="P95" s="476"/>
      <c r="Q95" s="725"/>
      <c r="R95" s="476"/>
      <c r="S95" s="476"/>
      <c r="T95" s="487"/>
      <c r="U95" s="487"/>
      <c r="V95" s="487"/>
      <c r="W95" s="476"/>
      <c r="X95" s="487"/>
    </row>
    <row r="96" spans="1:24" s="334" customFormat="1" ht="13.5" thickBot="1">
      <c r="A96" s="484" t="s">
        <v>451</v>
      </c>
      <c r="B96" s="524" t="s">
        <v>414</v>
      </c>
      <c r="C96" s="487" t="s">
        <v>9</v>
      </c>
      <c r="D96" s="550">
        <f t="shared" si="0"/>
        <v>0.007</v>
      </c>
      <c r="E96" s="481"/>
      <c r="F96" s="480"/>
      <c r="G96" s="480"/>
      <c r="H96" s="628">
        <f t="shared" si="2"/>
        <v>0.007</v>
      </c>
      <c r="I96" s="615">
        <v>0.007</v>
      </c>
      <c r="J96" s="818"/>
      <c r="K96" s="479"/>
      <c r="L96" s="479"/>
      <c r="M96" s="487"/>
      <c r="N96" s="476"/>
      <c r="O96" s="725"/>
      <c r="P96" s="476"/>
      <c r="Q96" s="725"/>
      <c r="R96" s="476"/>
      <c r="S96" s="476"/>
      <c r="T96" s="487"/>
      <c r="U96" s="487"/>
      <c r="V96" s="487"/>
      <c r="W96" s="476"/>
      <c r="X96" s="487"/>
    </row>
    <row r="97" spans="1:24" s="334" customFormat="1" ht="13.5" thickBot="1">
      <c r="A97" s="484"/>
      <c r="B97" s="524"/>
      <c r="C97" s="487" t="s">
        <v>11</v>
      </c>
      <c r="D97" s="550">
        <f t="shared" si="0"/>
        <v>0.719</v>
      </c>
      <c r="E97" s="481"/>
      <c r="F97" s="480"/>
      <c r="G97" s="480"/>
      <c r="H97" s="628">
        <f t="shared" si="2"/>
        <v>0.719</v>
      </c>
      <c r="I97" s="615">
        <v>0.719</v>
      </c>
      <c r="J97" s="818"/>
      <c r="K97" s="479"/>
      <c r="L97" s="479"/>
      <c r="M97" s="487"/>
      <c r="N97" s="476"/>
      <c r="O97" s="725"/>
      <c r="P97" s="476"/>
      <c r="Q97" s="725"/>
      <c r="R97" s="476"/>
      <c r="S97" s="476"/>
      <c r="T97" s="487"/>
      <c r="U97" s="487"/>
      <c r="V97" s="487"/>
      <c r="W97" s="476"/>
      <c r="X97" s="487"/>
    </row>
    <row r="98" spans="1:24" s="334" customFormat="1" ht="13.5" thickBot="1">
      <c r="A98" s="484" t="s">
        <v>452</v>
      </c>
      <c r="B98" s="524" t="s">
        <v>415</v>
      </c>
      <c r="C98" s="487" t="s">
        <v>9</v>
      </c>
      <c r="D98" s="550">
        <f t="shared" si="0"/>
        <v>0.007</v>
      </c>
      <c r="E98" s="481"/>
      <c r="F98" s="480"/>
      <c r="G98" s="480"/>
      <c r="H98" s="628">
        <f t="shared" si="2"/>
        <v>0.007</v>
      </c>
      <c r="I98" s="615">
        <v>0.007</v>
      </c>
      <c r="J98" s="818"/>
      <c r="K98" s="479"/>
      <c r="L98" s="479"/>
      <c r="M98" s="487"/>
      <c r="N98" s="476"/>
      <c r="O98" s="725"/>
      <c r="P98" s="476"/>
      <c r="Q98" s="725"/>
      <c r="R98" s="476"/>
      <c r="S98" s="476"/>
      <c r="T98" s="487"/>
      <c r="U98" s="487"/>
      <c r="V98" s="487"/>
      <c r="W98" s="476"/>
      <c r="X98" s="487"/>
    </row>
    <row r="99" spans="1:24" s="334" customFormat="1" ht="13.5" thickBot="1">
      <c r="A99" s="484"/>
      <c r="B99" s="524"/>
      <c r="C99" s="487" t="s">
        <v>11</v>
      </c>
      <c r="D99" s="550">
        <f t="shared" si="0"/>
        <v>0.719</v>
      </c>
      <c r="E99" s="481"/>
      <c r="F99" s="480"/>
      <c r="G99" s="480"/>
      <c r="H99" s="628">
        <f t="shared" si="2"/>
        <v>0.719</v>
      </c>
      <c r="I99" s="615">
        <v>0.719</v>
      </c>
      <c r="J99" s="818"/>
      <c r="K99" s="479"/>
      <c r="L99" s="479"/>
      <c r="M99" s="487"/>
      <c r="N99" s="476"/>
      <c r="O99" s="725"/>
      <c r="P99" s="476"/>
      <c r="Q99" s="725"/>
      <c r="R99" s="476"/>
      <c r="S99" s="476"/>
      <c r="T99" s="487"/>
      <c r="U99" s="487"/>
      <c r="V99" s="487"/>
      <c r="W99" s="476"/>
      <c r="X99" s="487"/>
    </row>
    <row r="100" spans="1:24" s="334" customFormat="1" ht="13.5" thickBot="1">
      <c r="A100" s="484" t="s">
        <v>453</v>
      </c>
      <c r="B100" s="524" t="s">
        <v>416</v>
      </c>
      <c r="C100" s="487" t="s">
        <v>9</v>
      </c>
      <c r="D100" s="550">
        <f t="shared" si="0"/>
        <v>0.003</v>
      </c>
      <c r="E100" s="481"/>
      <c r="F100" s="480"/>
      <c r="G100" s="480"/>
      <c r="H100" s="628">
        <f t="shared" si="2"/>
        <v>0.003</v>
      </c>
      <c r="I100" s="615">
        <v>0.003</v>
      </c>
      <c r="J100" s="818"/>
      <c r="K100" s="479"/>
      <c r="L100" s="479"/>
      <c r="M100" s="487"/>
      <c r="N100" s="476"/>
      <c r="O100" s="725"/>
      <c r="P100" s="476"/>
      <c r="Q100" s="725"/>
      <c r="R100" s="476"/>
      <c r="S100" s="476"/>
      <c r="T100" s="487"/>
      <c r="U100" s="487"/>
      <c r="V100" s="487"/>
      <c r="W100" s="476"/>
      <c r="X100" s="487"/>
    </row>
    <row r="101" spans="1:24" s="334" customFormat="1" ht="13.5" thickBot="1">
      <c r="A101" s="484"/>
      <c r="B101" s="524"/>
      <c r="C101" s="487" t="s">
        <v>11</v>
      </c>
      <c r="D101" s="550">
        <f t="shared" si="0"/>
        <v>0.308</v>
      </c>
      <c r="E101" s="481"/>
      <c r="F101" s="480"/>
      <c r="G101" s="480"/>
      <c r="H101" s="628">
        <f t="shared" si="2"/>
        <v>0.308</v>
      </c>
      <c r="I101" s="615">
        <v>0.308</v>
      </c>
      <c r="J101" s="818"/>
      <c r="K101" s="479"/>
      <c r="L101" s="479"/>
      <c r="M101" s="487"/>
      <c r="N101" s="476"/>
      <c r="O101" s="725"/>
      <c r="P101" s="476"/>
      <c r="Q101" s="725"/>
      <c r="R101" s="476"/>
      <c r="S101" s="476"/>
      <c r="T101" s="487"/>
      <c r="U101" s="487"/>
      <c r="V101" s="487"/>
      <c r="W101" s="476"/>
      <c r="X101" s="487"/>
    </row>
    <row r="102" spans="1:24" s="334" customFormat="1" ht="13.5" thickBot="1">
      <c r="A102" s="484" t="s">
        <v>454</v>
      </c>
      <c r="B102" s="524" t="s">
        <v>417</v>
      </c>
      <c r="C102" s="487" t="s">
        <v>9</v>
      </c>
      <c r="D102" s="550">
        <f t="shared" si="0"/>
        <v>0.011</v>
      </c>
      <c r="E102" s="481"/>
      <c r="F102" s="480"/>
      <c r="G102" s="480"/>
      <c r="H102" s="628">
        <f t="shared" si="2"/>
        <v>0.011</v>
      </c>
      <c r="I102" s="615">
        <v>0.011</v>
      </c>
      <c r="J102" s="818"/>
      <c r="K102" s="479"/>
      <c r="L102" s="479"/>
      <c r="M102" s="487"/>
      <c r="N102" s="476"/>
      <c r="O102" s="725"/>
      <c r="P102" s="476"/>
      <c r="Q102" s="725"/>
      <c r="R102" s="476"/>
      <c r="S102" s="476"/>
      <c r="T102" s="487"/>
      <c r="U102" s="487"/>
      <c r="V102" s="487"/>
      <c r="W102" s="476"/>
      <c r="X102" s="487"/>
    </row>
    <row r="103" spans="1:24" s="334" customFormat="1" ht="13.5" thickBot="1">
      <c r="A103" s="484"/>
      <c r="B103" s="524"/>
      <c r="C103" s="487" t="s">
        <v>11</v>
      </c>
      <c r="D103" s="550">
        <f t="shared" si="0"/>
        <v>1.089</v>
      </c>
      <c r="E103" s="481"/>
      <c r="F103" s="480"/>
      <c r="G103" s="480"/>
      <c r="H103" s="628">
        <f t="shared" si="2"/>
        <v>1.089</v>
      </c>
      <c r="I103" s="615">
        <v>1.089</v>
      </c>
      <c r="J103" s="818"/>
      <c r="K103" s="479"/>
      <c r="L103" s="479"/>
      <c r="M103" s="487"/>
      <c r="N103" s="476"/>
      <c r="O103" s="725"/>
      <c r="P103" s="476"/>
      <c r="Q103" s="725"/>
      <c r="R103" s="476"/>
      <c r="S103" s="476"/>
      <c r="T103" s="487"/>
      <c r="U103" s="487"/>
      <c r="V103" s="487"/>
      <c r="W103" s="476"/>
      <c r="X103" s="487"/>
    </row>
    <row r="104" spans="1:24" s="334" customFormat="1" ht="13.5" thickBot="1">
      <c r="A104" s="484" t="s">
        <v>455</v>
      </c>
      <c r="B104" s="524" t="s">
        <v>418</v>
      </c>
      <c r="C104" s="487" t="s">
        <v>9</v>
      </c>
      <c r="D104" s="550">
        <f t="shared" si="0"/>
        <v>0.016</v>
      </c>
      <c r="E104" s="481"/>
      <c r="F104" s="480"/>
      <c r="G104" s="480"/>
      <c r="H104" s="628">
        <f t="shared" si="2"/>
        <v>0.016</v>
      </c>
      <c r="I104" s="615">
        <v>0.016</v>
      </c>
      <c r="J104" s="818"/>
      <c r="K104" s="479"/>
      <c r="L104" s="479"/>
      <c r="M104" s="487"/>
      <c r="N104" s="476"/>
      <c r="O104" s="725"/>
      <c r="P104" s="476"/>
      <c r="Q104" s="725"/>
      <c r="R104" s="476"/>
      <c r="S104" s="476"/>
      <c r="T104" s="487"/>
      <c r="U104" s="487"/>
      <c r="V104" s="487"/>
      <c r="W104" s="476"/>
      <c r="X104" s="487"/>
    </row>
    <row r="105" spans="1:24" s="334" customFormat="1" ht="13.5" thickBot="1">
      <c r="A105" s="484"/>
      <c r="B105" s="524"/>
      <c r="C105" s="487" t="s">
        <v>11</v>
      </c>
      <c r="D105" s="550">
        <f t="shared" si="0"/>
        <v>1.644</v>
      </c>
      <c r="E105" s="481"/>
      <c r="F105" s="480"/>
      <c r="G105" s="480"/>
      <c r="H105" s="628">
        <f t="shared" si="2"/>
        <v>1.644</v>
      </c>
      <c r="I105" s="615">
        <v>1.644</v>
      </c>
      <c r="J105" s="818"/>
      <c r="K105" s="479"/>
      <c r="L105" s="479"/>
      <c r="M105" s="487"/>
      <c r="N105" s="476"/>
      <c r="O105" s="725"/>
      <c r="P105" s="476"/>
      <c r="Q105" s="725"/>
      <c r="R105" s="476"/>
      <c r="S105" s="476"/>
      <c r="T105" s="487"/>
      <c r="U105" s="487"/>
      <c r="V105" s="487"/>
      <c r="W105" s="476"/>
      <c r="X105" s="487"/>
    </row>
    <row r="106" spans="1:24" s="334" customFormat="1" ht="13.5" thickBot="1">
      <c r="A106" s="484" t="s">
        <v>456</v>
      </c>
      <c r="B106" s="524" t="s">
        <v>419</v>
      </c>
      <c r="C106" s="487" t="s">
        <v>9</v>
      </c>
      <c r="D106" s="550">
        <f t="shared" si="0"/>
        <v>0.008</v>
      </c>
      <c r="E106" s="481"/>
      <c r="F106" s="480"/>
      <c r="G106" s="480"/>
      <c r="H106" s="628">
        <f t="shared" si="2"/>
        <v>0.008</v>
      </c>
      <c r="I106" s="615">
        <v>0.008</v>
      </c>
      <c r="J106" s="818"/>
      <c r="K106" s="479"/>
      <c r="L106" s="479"/>
      <c r="M106" s="487"/>
      <c r="N106" s="476"/>
      <c r="O106" s="725"/>
      <c r="P106" s="476"/>
      <c r="Q106" s="725"/>
      <c r="R106" s="476"/>
      <c r="S106" s="476"/>
      <c r="T106" s="487"/>
      <c r="U106" s="487"/>
      <c r="V106" s="487"/>
      <c r="W106" s="476"/>
      <c r="X106" s="487"/>
    </row>
    <row r="107" spans="1:24" s="334" customFormat="1" ht="13.5" thickBot="1">
      <c r="A107" s="484"/>
      <c r="B107" s="524"/>
      <c r="C107" s="487" t="s">
        <v>11</v>
      </c>
      <c r="D107" s="550">
        <f t="shared" si="0"/>
        <v>0.822</v>
      </c>
      <c r="E107" s="481"/>
      <c r="F107" s="480"/>
      <c r="G107" s="480"/>
      <c r="H107" s="628">
        <f t="shared" si="2"/>
        <v>0.822</v>
      </c>
      <c r="I107" s="615">
        <v>0.822</v>
      </c>
      <c r="J107" s="818"/>
      <c r="K107" s="479"/>
      <c r="L107" s="479"/>
      <c r="M107" s="487"/>
      <c r="N107" s="476"/>
      <c r="O107" s="725"/>
      <c r="P107" s="476"/>
      <c r="Q107" s="725"/>
      <c r="R107" s="476"/>
      <c r="S107" s="476"/>
      <c r="T107" s="487"/>
      <c r="U107" s="487"/>
      <c r="V107" s="487"/>
      <c r="W107" s="476"/>
      <c r="X107" s="487"/>
    </row>
    <row r="108" spans="1:24" s="334" customFormat="1" ht="13.5" thickBot="1">
      <c r="A108" s="484" t="s">
        <v>457</v>
      </c>
      <c r="B108" s="524" t="s">
        <v>420</v>
      </c>
      <c r="C108" s="487" t="s">
        <v>9</v>
      </c>
      <c r="D108" s="550">
        <f t="shared" si="0"/>
        <v>0.02</v>
      </c>
      <c r="E108" s="481"/>
      <c r="F108" s="480"/>
      <c r="G108" s="480"/>
      <c r="H108" s="628">
        <f t="shared" si="2"/>
        <v>0.02</v>
      </c>
      <c r="I108" s="615">
        <v>0.02</v>
      </c>
      <c r="J108" s="818"/>
      <c r="K108" s="479"/>
      <c r="L108" s="479"/>
      <c r="M108" s="487"/>
      <c r="N108" s="476"/>
      <c r="O108" s="725"/>
      <c r="P108" s="476"/>
      <c r="Q108" s="725"/>
      <c r="R108" s="476"/>
      <c r="S108" s="476"/>
      <c r="T108" s="487"/>
      <c r="U108" s="487"/>
      <c r="V108" s="487"/>
      <c r="W108" s="476"/>
      <c r="X108" s="487"/>
    </row>
    <row r="109" spans="1:24" s="334" customFormat="1" ht="13.5" thickBot="1">
      <c r="A109" s="484"/>
      <c r="B109" s="524"/>
      <c r="C109" s="487" t="s">
        <v>11</v>
      </c>
      <c r="D109" s="550">
        <f t="shared" si="0"/>
        <v>2.003</v>
      </c>
      <c r="E109" s="481"/>
      <c r="F109" s="480"/>
      <c r="G109" s="480"/>
      <c r="H109" s="628">
        <f t="shared" si="2"/>
        <v>2.003</v>
      </c>
      <c r="I109" s="615">
        <v>2.003</v>
      </c>
      <c r="J109" s="818"/>
      <c r="K109" s="479"/>
      <c r="L109" s="479"/>
      <c r="M109" s="487"/>
      <c r="N109" s="476"/>
      <c r="O109" s="725"/>
      <c r="P109" s="476"/>
      <c r="Q109" s="725"/>
      <c r="R109" s="476"/>
      <c r="S109" s="476"/>
      <c r="T109" s="487"/>
      <c r="U109" s="487"/>
      <c r="V109" s="487"/>
      <c r="W109" s="476"/>
      <c r="X109" s="487"/>
    </row>
    <row r="110" spans="1:24" s="334" customFormat="1" ht="13.5" thickBot="1">
      <c r="A110" s="484" t="s">
        <v>458</v>
      </c>
      <c r="B110" s="524" t="s">
        <v>459</v>
      </c>
      <c r="C110" s="487" t="s">
        <v>9</v>
      </c>
      <c r="D110" s="550">
        <f t="shared" si="0"/>
        <v>0.108</v>
      </c>
      <c r="E110" s="481"/>
      <c r="F110" s="480"/>
      <c r="G110" s="480"/>
      <c r="H110" s="628">
        <f t="shared" si="2"/>
        <v>0.108</v>
      </c>
      <c r="I110" s="615">
        <v>0.108</v>
      </c>
      <c r="J110" s="818"/>
      <c r="K110" s="479"/>
      <c r="L110" s="479"/>
      <c r="M110" s="487"/>
      <c r="N110" s="476"/>
      <c r="O110" s="725"/>
      <c r="P110" s="476"/>
      <c r="Q110" s="725"/>
      <c r="R110" s="476"/>
      <c r="S110" s="476"/>
      <c r="T110" s="487"/>
      <c r="U110" s="487"/>
      <c r="V110" s="487"/>
      <c r="W110" s="476"/>
      <c r="X110" s="487"/>
    </row>
    <row r="111" spans="1:24" s="334" customFormat="1" ht="12.75">
      <c r="A111" s="484"/>
      <c r="B111" s="524"/>
      <c r="C111" s="487" t="s">
        <v>11</v>
      </c>
      <c r="D111" s="550">
        <f t="shared" si="0"/>
        <v>11.094</v>
      </c>
      <c r="E111" s="481"/>
      <c r="F111" s="480"/>
      <c r="G111" s="480"/>
      <c r="H111" s="628">
        <f t="shared" si="2"/>
        <v>11.094</v>
      </c>
      <c r="I111" s="615">
        <v>11.094</v>
      </c>
      <c r="J111" s="818"/>
      <c r="K111" s="479"/>
      <c r="L111" s="479"/>
      <c r="M111" s="487"/>
      <c r="N111" s="476"/>
      <c r="O111" s="725"/>
      <c r="P111" s="476"/>
      <c r="Q111" s="725"/>
      <c r="R111" s="476"/>
      <c r="S111" s="476"/>
      <c r="T111" s="487"/>
      <c r="U111" s="487"/>
      <c r="V111" s="487"/>
      <c r="W111" s="476"/>
      <c r="X111" s="487"/>
    </row>
    <row r="112" spans="1:24" s="334" customFormat="1" ht="12.75">
      <c r="A112" s="484"/>
      <c r="B112" s="524"/>
      <c r="C112" s="487"/>
      <c r="D112" s="481"/>
      <c r="E112" s="481"/>
      <c r="F112" s="480"/>
      <c r="G112" s="480"/>
      <c r="H112" s="615"/>
      <c r="I112" s="615"/>
      <c r="J112" s="818"/>
      <c r="K112" s="479"/>
      <c r="L112" s="479"/>
      <c r="M112" s="487"/>
      <c r="N112" s="476"/>
      <c r="O112" s="725"/>
      <c r="P112" s="476"/>
      <c r="Q112" s="725"/>
      <c r="R112" s="476"/>
      <c r="S112" s="476"/>
      <c r="T112" s="487"/>
      <c r="U112" s="487"/>
      <c r="V112" s="487"/>
      <c r="W112" s="476"/>
      <c r="X112" s="487"/>
    </row>
    <row r="113" spans="1:24" s="334" customFormat="1" ht="12.75">
      <c r="A113" s="372" t="s">
        <v>24</v>
      </c>
      <c r="B113" s="396" t="s">
        <v>84</v>
      </c>
      <c r="C113" s="395" t="s">
        <v>9</v>
      </c>
      <c r="D113" s="512">
        <f t="shared" si="0"/>
        <v>0.76</v>
      </c>
      <c r="E113" s="367"/>
      <c r="F113" s="369"/>
      <c r="G113" s="358"/>
      <c r="H113" s="608">
        <f aca="true" t="shared" si="3" ref="H113:H118">(J113+I113)</f>
        <v>0.76</v>
      </c>
      <c r="I113" s="624">
        <v>0.76</v>
      </c>
      <c r="J113" s="625"/>
      <c r="K113" s="760"/>
      <c r="L113" s="724"/>
      <c r="M113" s="403"/>
      <c r="N113" s="727"/>
      <c r="O113" s="358"/>
      <c r="P113" s="727"/>
      <c r="Q113" s="358"/>
      <c r="R113" s="761"/>
      <c r="S113" s="754"/>
      <c r="T113" s="762"/>
      <c r="U113" s="763"/>
      <c r="V113" s="762"/>
      <c r="W113" s="761"/>
      <c r="X113" s="762"/>
    </row>
    <row r="114" spans="1:24" s="334" customFormat="1" ht="13.5" thickBot="1">
      <c r="A114" s="357"/>
      <c r="B114" s="392" t="s">
        <v>71</v>
      </c>
      <c r="C114" s="391" t="s">
        <v>57</v>
      </c>
      <c r="D114" s="415">
        <f t="shared" si="0"/>
        <v>6</v>
      </c>
      <c r="E114" s="342"/>
      <c r="F114" s="345"/>
      <c r="G114" s="344"/>
      <c r="H114" s="415">
        <f>(J115+I114)</f>
        <v>6</v>
      </c>
      <c r="I114" s="618">
        <v>6</v>
      </c>
      <c r="K114" s="417"/>
      <c r="L114" s="416"/>
      <c r="M114" s="399"/>
      <c r="N114" s="402"/>
      <c r="O114" s="344"/>
      <c r="P114" s="402"/>
      <c r="Q114" s="344"/>
      <c r="R114" s="413"/>
      <c r="S114" s="415"/>
      <c r="T114" s="412"/>
      <c r="U114" s="414"/>
      <c r="V114" s="412"/>
      <c r="W114" s="413"/>
      <c r="X114" s="412"/>
    </row>
    <row r="115" spans="1:24" s="334" customFormat="1" ht="13.5" thickBot="1">
      <c r="A115" s="356"/>
      <c r="B115" s="390"/>
      <c r="C115" s="389" t="s">
        <v>11</v>
      </c>
      <c r="D115" s="425">
        <f t="shared" si="0"/>
        <v>691.86</v>
      </c>
      <c r="E115" s="336"/>
      <c r="F115" s="339"/>
      <c r="G115" s="338"/>
      <c r="H115" s="415">
        <f>(J116+I115)</f>
        <v>691.86</v>
      </c>
      <c r="I115" s="661">
        <v>691.86</v>
      </c>
      <c r="J115" s="619"/>
      <c r="K115" s="411"/>
      <c r="L115" s="410"/>
      <c r="M115" s="398"/>
      <c r="N115" s="409"/>
      <c r="O115" s="338"/>
      <c r="P115" s="409"/>
      <c r="Q115" s="338"/>
      <c r="R115" s="406"/>
      <c r="S115" s="408"/>
      <c r="T115" s="405"/>
      <c r="U115" s="407"/>
      <c r="V115" s="405"/>
      <c r="W115" s="406"/>
      <c r="X115" s="405"/>
    </row>
    <row r="116" spans="1:24" s="334" customFormat="1" ht="12.75">
      <c r="A116" s="359" t="s">
        <v>295</v>
      </c>
      <c r="B116" s="354" t="s">
        <v>318</v>
      </c>
      <c r="C116" s="353" t="s">
        <v>9</v>
      </c>
      <c r="D116" s="425">
        <f t="shared" si="0"/>
        <v>0.76</v>
      </c>
      <c r="E116" s="349"/>
      <c r="F116" s="351"/>
      <c r="G116" s="352"/>
      <c r="H116" s="602">
        <f t="shared" si="3"/>
        <v>0.76</v>
      </c>
      <c r="I116" s="755">
        <v>0.76</v>
      </c>
      <c r="J116" s="664"/>
      <c r="K116" s="349"/>
      <c r="L116" s="349"/>
      <c r="M116" s="400"/>
      <c r="N116" s="349"/>
      <c r="O116" s="351"/>
      <c r="P116" s="349"/>
      <c r="Q116" s="351"/>
      <c r="R116" s="349"/>
      <c r="S116" s="350"/>
      <c r="T116" s="348"/>
      <c r="U116" s="351"/>
      <c r="V116" s="348"/>
      <c r="W116" s="349"/>
      <c r="X116" s="348"/>
    </row>
    <row r="117" spans="1:24" s="334" customFormat="1" ht="13.5" thickBot="1">
      <c r="A117" s="357"/>
      <c r="B117" s="347"/>
      <c r="C117" s="346" t="s">
        <v>57</v>
      </c>
      <c r="D117" s="415">
        <f t="shared" si="0"/>
        <v>6</v>
      </c>
      <c r="E117" s="342"/>
      <c r="F117" s="344"/>
      <c r="G117" s="345"/>
      <c r="H117" s="415">
        <f t="shared" si="3"/>
        <v>6</v>
      </c>
      <c r="I117" s="647">
        <v>6</v>
      </c>
      <c r="J117" s="619"/>
      <c r="K117" s="342"/>
      <c r="L117" s="342"/>
      <c r="M117" s="399"/>
      <c r="N117" s="342"/>
      <c r="O117" s="344"/>
      <c r="P117" s="342"/>
      <c r="Q117" s="344"/>
      <c r="R117" s="342"/>
      <c r="S117" s="343"/>
      <c r="T117" s="341"/>
      <c r="U117" s="344"/>
      <c r="V117" s="341"/>
      <c r="W117" s="342"/>
      <c r="X117" s="341"/>
    </row>
    <row r="118" spans="1:24" s="334" customFormat="1" ht="13.5" thickBot="1">
      <c r="A118" s="356"/>
      <c r="B118" s="340"/>
      <c r="C118" s="332" t="s">
        <v>11</v>
      </c>
      <c r="D118" s="425">
        <f t="shared" si="0"/>
        <v>691.86</v>
      </c>
      <c r="E118" s="336"/>
      <c r="F118" s="338"/>
      <c r="G118" s="339"/>
      <c r="H118" s="606">
        <f t="shared" si="3"/>
        <v>691.86</v>
      </c>
      <c r="I118" s="648">
        <v>691.86</v>
      </c>
      <c r="J118" s="620"/>
      <c r="K118" s="336"/>
      <c r="L118" s="336"/>
      <c r="M118" s="398"/>
      <c r="N118" s="336"/>
      <c r="O118" s="338"/>
      <c r="P118" s="336"/>
      <c r="Q118" s="338"/>
      <c r="R118" s="336"/>
      <c r="S118" s="337"/>
      <c r="T118" s="335"/>
      <c r="U118" s="338"/>
      <c r="V118" s="335"/>
      <c r="W118" s="336"/>
      <c r="X118" s="335"/>
    </row>
    <row r="119" spans="97:102" ht="12.75">
      <c r="CS119" s="457"/>
      <c r="CT119" s="457"/>
      <c r="CU119" s="457"/>
      <c r="CV119" s="457"/>
      <c r="CW119" s="457"/>
      <c r="CX119" s="457"/>
    </row>
    <row r="120" spans="3:14" ht="18.75">
      <c r="C120" s="459"/>
      <c r="D120" s="458"/>
      <c r="E120" s="458"/>
      <c r="F120" s="458"/>
      <c r="G120" s="458"/>
      <c r="H120" s="458"/>
      <c r="I120" s="458"/>
      <c r="J120" s="458"/>
      <c r="K120" s="458"/>
      <c r="L120" s="458"/>
      <c r="M120" s="458"/>
      <c r="N120" s="457"/>
    </row>
    <row r="121" spans="4:14" ht="12.75">
      <c r="D121" s="330" t="s">
        <v>189</v>
      </c>
      <c r="F121" s="331"/>
      <c r="I121" s="330" t="s">
        <v>191</v>
      </c>
      <c r="K121" s="330"/>
      <c r="L121" s="330"/>
      <c r="N121" s="330"/>
    </row>
    <row r="122" spans="3:14" ht="15.75">
      <c r="C122" s="1"/>
      <c r="D122" s="330"/>
      <c r="F122" s="331"/>
      <c r="K122" s="219"/>
      <c r="L122" s="219"/>
      <c r="M122" s="1"/>
      <c r="N122" s="219"/>
    </row>
    <row r="123" spans="3:14" ht="15.75">
      <c r="C123" s="1"/>
      <c r="D123" s="330" t="s">
        <v>326</v>
      </c>
      <c r="F123" s="331"/>
      <c r="I123" s="330" t="s">
        <v>193</v>
      </c>
      <c r="K123" s="219"/>
      <c r="L123" s="219"/>
      <c r="M123" s="1"/>
      <c r="N123" s="219"/>
    </row>
    <row r="124" spans="3:14" ht="15.75">
      <c r="C124" s="1"/>
      <c r="D124" s="219"/>
      <c r="E124" s="219"/>
      <c r="F124" s="1"/>
      <c r="G124" s="1"/>
      <c r="H124" s="1"/>
      <c r="I124" s="1"/>
      <c r="J124" s="1"/>
      <c r="K124" s="219"/>
      <c r="L124" s="219"/>
      <c r="M124" s="1"/>
      <c r="N124" s="219"/>
    </row>
  </sheetData>
  <sheetProtection/>
  <mergeCells count="19">
    <mergeCell ref="A3:B3"/>
    <mergeCell ref="Q3:W3"/>
    <mergeCell ref="Q4:W4"/>
    <mergeCell ref="A5:B5"/>
    <mergeCell ref="Q5:W5"/>
    <mergeCell ref="A8:T8"/>
    <mergeCell ref="A12:A14"/>
    <mergeCell ref="B12:B14"/>
    <mergeCell ref="C12:C14"/>
    <mergeCell ref="D12:D14"/>
    <mergeCell ref="E12:Q12"/>
    <mergeCell ref="R12:T13"/>
    <mergeCell ref="U12:V13"/>
    <mergeCell ref="W12:X13"/>
    <mergeCell ref="E13:G13"/>
    <mergeCell ref="H13:J13"/>
    <mergeCell ref="K13:M13"/>
    <mergeCell ref="N13:O13"/>
    <mergeCell ref="P13:Q1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X59"/>
  <sheetViews>
    <sheetView zoomScalePageLayoutView="0" workbookViewId="0" topLeftCell="A8">
      <pane xSplit="4" ySplit="8" topLeftCell="E44" activePane="bottomRight" state="frozen"/>
      <selection pane="topLeft" activeCell="A8" sqref="A8"/>
      <selection pane="topRight" activeCell="E8" sqref="E8"/>
      <selection pane="bottomLeft" activeCell="A16" sqref="A16"/>
      <selection pane="bottomRight" activeCell="A39" sqref="A39:IV39"/>
    </sheetView>
  </sheetViews>
  <sheetFormatPr defaultColWidth="8.875" defaultRowHeight="12.75" outlineLevelRow="1" outlineLevelCol="1"/>
  <cols>
    <col min="1" max="1" width="5.125" style="330" customWidth="1"/>
    <col min="2" max="2" width="36.75390625" style="330" customWidth="1"/>
    <col min="3" max="3" width="8.875" style="330" customWidth="1"/>
    <col min="4" max="4" width="9.375" style="331" bestFit="1" customWidth="1"/>
    <col min="5" max="5" width="6.625" style="331" customWidth="1" outlineLevel="1"/>
    <col min="6" max="6" width="6.125" style="330" customWidth="1" outlineLevel="1"/>
    <col min="7" max="7" width="6.00390625" style="330" customWidth="1" outlineLevel="1"/>
    <col min="8" max="8" width="8.625" style="330" customWidth="1" outlineLevel="1" collapsed="1"/>
    <col min="9" max="9" width="7.625" style="330" customWidth="1" outlineLevel="1"/>
    <col min="10" max="10" width="8.00390625" style="330" customWidth="1"/>
    <col min="11" max="12" width="9.125" style="331" customWidth="1"/>
    <col min="13" max="13" width="8.875" style="330" customWidth="1"/>
    <col min="14" max="14" width="9.125" style="331" customWidth="1"/>
    <col min="15" max="15" width="9.875" style="330" customWidth="1"/>
    <col min="16" max="16" width="7.375" style="331" customWidth="1"/>
    <col min="17" max="17" width="7.625" style="330" customWidth="1"/>
    <col min="18" max="18" width="11.875" style="331" customWidth="1"/>
    <col min="19" max="19" width="9.75390625" style="331" customWidth="1"/>
    <col min="20" max="20" width="10.125" style="330" customWidth="1"/>
    <col min="21" max="22" width="8.375" style="330" customWidth="1"/>
    <col min="23" max="23" width="8.125" style="331" customWidth="1"/>
    <col min="24" max="16384" width="8.875" style="330" customWidth="1"/>
  </cols>
  <sheetData>
    <row r="1" ht="12.75" hidden="1" outlineLevel="1"/>
    <row r="2" ht="12.75" hidden="1" outlineLevel="1"/>
    <row r="3" spans="1:23" ht="15.75" hidden="1" outlineLevel="1">
      <c r="A3" s="1081" t="s">
        <v>233</v>
      </c>
      <c r="B3" s="1081"/>
      <c r="Q3" s="1081" t="s">
        <v>232</v>
      </c>
      <c r="R3" s="1081"/>
      <c r="S3" s="1081"/>
      <c r="T3" s="1081"/>
      <c r="U3" s="1081"/>
      <c r="V3" s="1081"/>
      <c r="W3" s="1081"/>
    </row>
    <row r="4" spans="1:23" ht="15.75" hidden="1" outlineLevel="1">
      <c r="A4" s="455" t="s">
        <v>231</v>
      </c>
      <c r="B4" s="455"/>
      <c r="Q4" s="1082" t="s">
        <v>230</v>
      </c>
      <c r="R4" s="1082"/>
      <c r="S4" s="1082"/>
      <c r="T4" s="1082"/>
      <c r="U4" s="1082"/>
      <c r="V4" s="1082"/>
      <c r="W4" s="1082"/>
    </row>
    <row r="5" spans="1:23" ht="15.75" hidden="1" outlineLevel="1">
      <c r="A5" s="1095" t="s">
        <v>229</v>
      </c>
      <c r="B5" s="1095"/>
      <c r="Q5" s="1082" t="s">
        <v>228</v>
      </c>
      <c r="R5" s="1082"/>
      <c r="S5" s="1082"/>
      <c r="T5" s="1082"/>
      <c r="U5" s="1082"/>
      <c r="V5" s="1082"/>
      <c r="W5" s="1082"/>
    </row>
    <row r="6" spans="1:23" ht="15.75" hidden="1" outlineLevel="1">
      <c r="A6" s="4"/>
      <c r="B6" s="4"/>
      <c r="Q6" s="4"/>
      <c r="R6" s="4"/>
      <c r="S6" s="4"/>
      <c r="T6" s="4"/>
      <c r="U6" s="4"/>
      <c r="V6" s="4"/>
      <c r="W6" s="4"/>
    </row>
    <row r="7" ht="12.75" hidden="1" outlineLevel="1"/>
    <row r="8" spans="1:23" ht="15.75" collapsed="1">
      <c r="A8" s="1102" t="s">
        <v>339</v>
      </c>
      <c r="B8" s="1102"/>
      <c r="C8" s="1102"/>
      <c r="D8" s="1102"/>
      <c r="E8" s="1102"/>
      <c r="F8" s="1102"/>
      <c r="G8" s="1102"/>
      <c r="H8" s="1102"/>
      <c r="I8" s="1102"/>
      <c r="J8" s="1102"/>
      <c r="K8" s="1102"/>
      <c r="L8" s="1102"/>
      <c r="M8" s="1102"/>
      <c r="N8" s="1102"/>
      <c r="O8" s="1102"/>
      <c r="P8" s="1102"/>
      <c r="Q8" s="1102"/>
      <c r="R8" s="1102"/>
      <c r="S8" s="1102"/>
      <c r="T8" s="1102"/>
      <c r="U8" s="2"/>
      <c r="V8" s="2"/>
      <c r="W8" s="330"/>
    </row>
    <row r="9" spans="1:24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" customHeight="1" thickBot="1">
      <c r="A11" s="454"/>
      <c r="D11" s="453"/>
      <c r="E11" s="453"/>
      <c r="F11" s="451"/>
      <c r="G11" s="451"/>
      <c r="H11" s="451"/>
      <c r="I11" s="451"/>
      <c r="J11" s="451"/>
      <c r="K11" s="453"/>
      <c r="L11" s="453"/>
      <c r="M11" s="451"/>
      <c r="N11" s="453"/>
      <c r="O11" s="451"/>
      <c r="Q11" s="452"/>
      <c r="T11" s="451"/>
      <c r="U11" s="453" t="s">
        <v>227</v>
      </c>
      <c r="V11" s="451"/>
      <c r="W11" s="452"/>
      <c r="X11" s="451"/>
    </row>
    <row r="12" spans="1:24" ht="13.5" customHeight="1" thickBot="1">
      <c r="A12" s="1086" t="s">
        <v>0</v>
      </c>
      <c r="B12" s="1089" t="s">
        <v>1</v>
      </c>
      <c r="C12" s="1121" t="s">
        <v>2</v>
      </c>
      <c r="D12" s="1096" t="s">
        <v>182</v>
      </c>
      <c r="E12" s="1099" t="s">
        <v>131</v>
      </c>
      <c r="F12" s="1100"/>
      <c r="G12" s="1100"/>
      <c r="H12" s="1100"/>
      <c r="I12" s="1100"/>
      <c r="J12" s="1100"/>
      <c r="K12" s="1100"/>
      <c r="L12" s="1100"/>
      <c r="M12" s="1100"/>
      <c r="N12" s="1100"/>
      <c r="O12" s="1100"/>
      <c r="P12" s="1100"/>
      <c r="Q12" s="1101"/>
      <c r="R12" s="1103" t="s">
        <v>134</v>
      </c>
      <c r="S12" s="1104"/>
      <c r="T12" s="1105"/>
      <c r="U12" s="1103" t="s">
        <v>100</v>
      </c>
      <c r="V12" s="1105"/>
      <c r="W12" s="1103" t="s">
        <v>132</v>
      </c>
      <c r="X12" s="1105"/>
    </row>
    <row r="13" spans="1:24" ht="100.5" customHeight="1" thickBot="1">
      <c r="A13" s="1087"/>
      <c r="B13" s="1090"/>
      <c r="C13" s="1122"/>
      <c r="D13" s="1097"/>
      <c r="E13" s="1099" t="s">
        <v>183</v>
      </c>
      <c r="F13" s="1109"/>
      <c r="G13" s="1110"/>
      <c r="H13" s="1083" t="s">
        <v>184</v>
      </c>
      <c r="I13" s="1084"/>
      <c r="J13" s="1085"/>
      <c r="K13" s="1099" t="s">
        <v>185</v>
      </c>
      <c r="L13" s="1111"/>
      <c r="M13" s="1111"/>
      <c r="N13" s="1099" t="s">
        <v>154</v>
      </c>
      <c r="O13" s="1101"/>
      <c r="P13" s="1100" t="s">
        <v>186</v>
      </c>
      <c r="Q13" s="1101"/>
      <c r="R13" s="1106"/>
      <c r="S13" s="1107"/>
      <c r="T13" s="1108"/>
      <c r="U13" s="1106"/>
      <c r="V13" s="1108"/>
      <c r="W13" s="1106"/>
      <c r="X13" s="1108"/>
    </row>
    <row r="14" spans="1:24" ht="13.5" thickBot="1">
      <c r="A14" s="1088"/>
      <c r="B14" s="1091"/>
      <c r="C14" s="1123"/>
      <c r="D14" s="1098"/>
      <c r="E14" s="444" t="s">
        <v>3</v>
      </c>
      <c r="F14" s="450" t="s">
        <v>4</v>
      </c>
      <c r="G14" s="445" t="s">
        <v>5</v>
      </c>
      <c r="H14" s="600" t="s">
        <v>6</v>
      </c>
      <c r="I14" s="601" t="s">
        <v>4</v>
      </c>
      <c r="J14" s="601" t="s">
        <v>5</v>
      </c>
      <c r="K14" s="449" t="s">
        <v>6</v>
      </c>
      <c r="L14" s="448" t="s">
        <v>4</v>
      </c>
      <c r="M14" s="445" t="s">
        <v>5</v>
      </c>
      <c r="N14" s="447" t="s">
        <v>6</v>
      </c>
      <c r="O14" s="446" t="s">
        <v>7</v>
      </c>
      <c r="P14" s="447" t="s">
        <v>6</v>
      </c>
      <c r="Q14" s="446" t="s">
        <v>5</v>
      </c>
      <c r="R14" s="444" t="s">
        <v>6</v>
      </c>
      <c r="S14" s="445" t="s">
        <v>4</v>
      </c>
      <c r="T14" s="445" t="s">
        <v>5</v>
      </c>
      <c r="U14" s="444" t="s">
        <v>6</v>
      </c>
      <c r="V14" s="443" t="s">
        <v>8</v>
      </c>
      <c r="W14" s="444" t="s">
        <v>6</v>
      </c>
      <c r="X14" s="443" t="s">
        <v>8</v>
      </c>
    </row>
    <row r="15" spans="1:24" ht="14.25" thickBot="1" thickTop="1">
      <c r="A15" s="429" t="s">
        <v>73</v>
      </c>
      <c r="B15" s="442" t="s">
        <v>82</v>
      </c>
      <c r="C15" s="429" t="s">
        <v>11</v>
      </c>
      <c r="D15" s="438"/>
      <c r="E15" s="441"/>
      <c r="F15" s="440"/>
      <c r="G15" s="439"/>
      <c r="H15" s="621"/>
      <c r="I15" s="622"/>
      <c r="J15" s="623"/>
      <c r="K15" s="435"/>
      <c r="L15" s="434"/>
      <c r="M15" s="433"/>
      <c r="N15" s="432"/>
      <c r="O15" s="431"/>
      <c r="P15" s="432"/>
      <c r="Q15" s="431"/>
      <c r="R15" s="428"/>
      <c r="S15" s="430"/>
      <c r="T15" s="427"/>
      <c r="U15" s="429"/>
      <c r="V15" s="427"/>
      <c r="W15" s="428"/>
      <c r="X15" s="427"/>
    </row>
    <row r="16" spans="1:24" s="334" customFormat="1" ht="13.5" thickBot="1">
      <c r="A16" s="532">
        <v>1</v>
      </c>
      <c r="B16" s="533" t="s">
        <v>293</v>
      </c>
      <c r="C16" s="529" t="s">
        <v>292</v>
      </c>
      <c r="D16" s="425">
        <f>H16</f>
        <v>3</v>
      </c>
      <c r="E16" s="494"/>
      <c r="F16" s="492"/>
      <c r="G16" s="496"/>
      <c r="H16" s="602">
        <f>(J16+I16)</f>
        <v>3</v>
      </c>
      <c r="I16" s="602"/>
      <c r="J16" s="603">
        <v>3</v>
      </c>
      <c r="K16" s="517"/>
      <c r="L16" s="479"/>
      <c r="M16" s="478"/>
      <c r="N16" s="474"/>
      <c r="O16" s="477"/>
      <c r="P16" s="474"/>
      <c r="Q16" s="477"/>
      <c r="R16" s="474"/>
      <c r="S16" s="476"/>
      <c r="T16" s="473"/>
      <c r="U16" s="475"/>
      <c r="V16" s="473"/>
      <c r="W16" s="474"/>
      <c r="X16" s="473"/>
    </row>
    <row r="17" spans="1:24" s="334" customFormat="1" ht="13.5" thickBot="1">
      <c r="A17" s="475"/>
      <c r="B17" s="483"/>
      <c r="C17" s="482" t="s">
        <v>291</v>
      </c>
      <c r="D17" s="425">
        <f>H17</f>
        <v>0.2</v>
      </c>
      <c r="E17" s="333"/>
      <c r="F17" s="480"/>
      <c r="G17" s="486"/>
      <c r="H17" s="604">
        <f>(J17+I17)</f>
        <v>0.2</v>
      </c>
      <c r="I17" s="604"/>
      <c r="J17" s="605">
        <v>0.2</v>
      </c>
      <c r="K17" s="518"/>
      <c r="L17" s="479"/>
      <c r="M17" s="486"/>
      <c r="N17" s="474"/>
      <c r="O17" s="477"/>
      <c r="P17" s="474"/>
      <c r="Q17" s="477"/>
      <c r="R17" s="474"/>
      <c r="S17" s="476"/>
      <c r="T17" s="473"/>
      <c r="U17" s="475"/>
      <c r="V17" s="473"/>
      <c r="W17" s="474"/>
      <c r="X17" s="473"/>
    </row>
    <row r="18" spans="1:24" s="334" customFormat="1" ht="13.5" thickBot="1">
      <c r="A18" s="534"/>
      <c r="B18" s="535"/>
      <c r="C18" s="530" t="s">
        <v>11</v>
      </c>
      <c r="D18" s="425">
        <f>H18</f>
        <v>96.453</v>
      </c>
      <c r="E18" s="495"/>
      <c r="F18" s="493"/>
      <c r="G18" s="497"/>
      <c r="H18" s="606">
        <f aca="true" t="shared" si="0" ref="H18:H37">(J18+I18)</f>
        <v>96.453</v>
      </c>
      <c r="I18" s="606"/>
      <c r="J18" s="607">
        <v>96.453</v>
      </c>
      <c r="K18" s="518"/>
      <c r="L18" s="479"/>
      <c r="M18" s="486"/>
      <c r="N18" s="474"/>
      <c r="O18" s="477"/>
      <c r="P18" s="474"/>
      <c r="Q18" s="477"/>
      <c r="R18" s="474"/>
      <c r="S18" s="476"/>
      <c r="T18" s="473"/>
      <c r="U18" s="475"/>
      <c r="V18" s="473"/>
      <c r="W18" s="474"/>
      <c r="X18" s="473"/>
    </row>
    <row r="19" spans="1:24" s="334" customFormat="1" ht="13.5" thickBot="1">
      <c r="A19" s="510" t="s">
        <v>14</v>
      </c>
      <c r="B19" s="511" t="s">
        <v>15</v>
      </c>
      <c r="C19" s="499" t="s">
        <v>9</v>
      </c>
      <c r="D19" s="425">
        <f aca="true" t="shared" si="1" ref="D19:D53">H19</f>
        <v>0.2</v>
      </c>
      <c r="E19" s="404"/>
      <c r="F19" s="491"/>
      <c r="G19" s="498"/>
      <c r="H19" s="608">
        <f>(J19+I19)</f>
        <v>0.2</v>
      </c>
      <c r="I19" s="608"/>
      <c r="J19" s="609">
        <v>0.2</v>
      </c>
      <c r="K19" s="488"/>
      <c r="L19" s="479"/>
      <c r="M19" s="478"/>
      <c r="N19" s="474"/>
      <c r="O19" s="477"/>
      <c r="P19" s="474"/>
      <c r="Q19" s="477"/>
      <c r="R19" s="474"/>
      <c r="S19" s="476"/>
      <c r="T19" s="473"/>
      <c r="U19" s="475"/>
      <c r="V19" s="473"/>
      <c r="W19" s="474"/>
      <c r="X19" s="473"/>
    </row>
    <row r="20" spans="1:24" s="334" customFormat="1" ht="13.5" thickBot="1">
      <c r="A20" s="484"/>
      <c r="B20" s="483"/>
      <c r="C20" s="482" t="s">
        <v>11</v>
      </c>
      <c r="D20" s="425">
        <f t="shared" si="1"/>
        <v>96.453</v>
      </c>
      <c r="E20" s="333"/>
      <c r="F20" s="480"/>
      <c r="G20" s="486"/>
      <c r="H20" s="606">
        <f t="shared" si="0"/>
        <v>96.453</v>
      </c>
      <c r="I20" s="606"/>
      <c r="J20" s="607">
        <v>96.453</v>
      </c>
      <c r="K20" s="488"/>
      <c r="L20" s="479"/>
      <c r="M20" s="478"/>
      <c r="N20" s="474"/>
      <c r="O20" s="477"/>
      <c r="P20" s="474"/>
      <c r="Q20" s="477"/>
      <c r="R20" s="474"/>
      <c r="S20" s="476"/>
      <c r="T20" s="473"/>
      <c r="U20" s="475"/>
      <c r="V20" s="473"/>
      <c r="W20" s="474"/>
      <c r="X20" s="473"/>
    </row>
    <row r="21" spans="1:24" s="334" customFormat="1" ht="13.5" thickBot="1">
      <c r="A21" s="484" t="s">
        <v>286</v>
      </c>
      <c r="B21" s="483" t="s">
        <v>340</v>
      </c>
      <c r="C21" s="482" t="s">
        <v>9</v>
      </c>
      <c r="D21" s="425">
        <f t="shared" si="1"/>
        <v>0.05</v>
      </c>
      <c r="E21" s="333"/>
      <c r="F21" s="480"/>
      <c r="G21" s="486"/>
      <c r="H21" s="602">
        <f t="shared" si="0"/>
        <v>0.05</v>
      </c>
      <c r="I21" s="602"/>
      <c r="J21" s="603">
        <v>0.05</v>
      </c>
      <c r="K21" s="488"/>
      <c r="L21" s="479"/>
      <c r="M21" s="478"/>
      <c r="N21" s="474"/>
      <c r="O21" s="477"/>
      <c r="P21" s="474"/>
      <c r="Q21" s="477"/>
      <c r="R21" s="474"/>
      <c r="S21" s="476"/>
      <c r="T21" s="473"/>
      <c r="U21" s="475"/>
      <c r="V21" s="473"/>
      <c r="W21" s="474"/>
      <c r="X21" s="473"/>
    </row>
    <row r="22" spans="1:24" s="334" customFormat="1" ht="13.5" thickBot="1">
      <c r="A22" s="484"/>
      <c r="B22" s="483"/>
      <c r="C22" s="482" t="s">
        <v>11</v>
      </c>
      <c r="D22" s="425">
        <f t="shared" si="1"/>
        <v>24.184</v>
      </c>
      <c r="E22" s="333"/>
      <c r="F22" s="480"/>
      <c r="G22" s="486"/>
      <c r="H22" s="606">
        <f t="shared" si="0"/>
        <v>24.184</v>
      </c>
      <c r="I22" s="606"/>
      <c r="J22" s="607">
        <v>24.184</v>
      </c>
      <c r="K22" s="488"/>
      <c r="L22" s="479"/>
      <c r="M22" s="478"/>
      <c r="N22" s="474"/>
      <c r="O22" s="477"/>
      <c r="P22" s="474"/>
      <c r="Q22" s="477"/>
      <c r="R22" s="474"/>
      <c r="S22" s="476"/>
      <c r="T22" s="473"/>
      <c r="U22" s="475"/>
      <c r="V22" s="473"/>
      <c r="W22" s="474"/>
      <c r="X22" s="473"/>
    </row>
    <row r="23" spans="1:24" s="334" customFormat="1" ht="13.5" thickBot="1">
      <c r="A23" s="484" t="s">
        <v>284</v>
      </c>
      <c r="B23" s="483" t="s">
        <v>341</v>
      </c>
      <c r="C23" s="482" t="s">
        <v>9</v>
      </c>
      <c r="D23" s="425">
        <f t="shared" si="1"/>
        <v>0.07</v>
      </c>
      <c r="E23" s="333"/>
      <c r="F23" s="480"/>
      <c r="G23" s="486"/>
      <c r="H23" s="602">
        <f t="shared" si="0"/>
        <v>0.07</v>
      </c>
      <c r="I23" s="602"/>
      <c r="J23" s="603">
        <v>0.07</v>
      </c>
      <c r="K23" s="488"/>
      <c r="L23" s="479"/>
      <c r="M23" s="478"/>
      <c r="N23" s="474"/>
      <c r="O23" s="477"/>
      <c r="P23" s="474"/>
      <c r="Q23" s="477"/>
      <c r="R23" s="474"/>
      <c r="S23" s="476"/>
      <c r="T23" s="473"/>
      <c r="U23" s="475"/>
      <c r="V23" s="473"/>
      <c r="W23" s="474"/>
      <c r="X23" s="473"/>
    </row>
    <row r="24" spans="1:24" s="334" customFormat="1" ht="13.5" thickBot="1">
      <c r="A24" s="484"/>
      <c r="B24" s="483"/>
      <c r="C24" s="482" t="s">
        <v>11</v>
      </c>
      <c r="D24" s="425">
        <f t="shared" si="1"/>
        <v>37.216</v>
      </c>
      <c r="E24" s="333"/>
      <c r="F24" s="480"/>
      <c r="G24" s="486"/>
      <c r="H24" s="606">
        <f t="shared" si="0"/>
        <v>37.216</v>
      </c>
      <c r="I24" s="606"/>
      <c r="J24" s="607">
        <v>37.216</v>
      </c>
      <c r="K24" s="488"/>
      <c r="L24" s="479"/>
      <c r="M24" s="478"/>
      <c r="N24" s="474"/>
      <c r="O24" s="477"/>
      <c r="P24" s="474"/>
      <c r="Q24" s="477"/>
      <c r="R24" s="474"/>
      <c r="S24" s="476"/>
      <c r="T24" s="473"/>
      <c r="U24" s="475"/>
      <c r="V24" s="473"/>
      <c r="W24" s="474"/>
      <c r="X24" s="473"/>
    </row>
    <row r="25" spans="1:24" s="334" customFormat="1" ht="13.5" thickBot="1">
      <c r="A25" s="484" t="s">
        <v>282</v>
      </c>
      <c r="B25" s="483" t="s">
        <v>342</v>
      </c>
      <c r="C25" s="482" t="s">
        <v>9</v>
      </c>
      <c r="D25" s="425">
        <f t="shared" si="1"/>
        <v>0.08</v>
      </c>
      <c r="E25" s="333"/>
      <c r="F25" s="480"/>
      <c r="G25" s="486"/>
      <c r="H25" s="602">
        <f t="shared" si="0"/>
        <v>0.08</v>
      </c>
      <c r="I25" s="602"/>
      <c r="J25" s="603">
        <v>0.08</v>
      </c>
      <c r="K25" s="488"/>
      <c r="L25" s="479"/>
      <c r="M25" s="478"/>
      <c r="N25" s="474"/>
      <c r="O25" s="477"/>
      <c r="P25" s="474"/>
      <c r="Q25" s="477"/>
      <c r="R25" s="474"/>
      <c r="S25" s="476"/>
      <c r="T25" s="473"/>
      <c r="U25" s="475"/>
      <c r="V25" s="473"/>
      <c r="W25" s="474"/>
      <c r="X25" s="473"/>
    </row>
    <row r="26" spans="1:24" s="334" customFormat="1" ht="13.5" thickBot="1">
      <c r="A26" s="484"/>
      <c r="B26" s="483"/>
      <c r="C26" s="482" t="s">
        <v>11</v>
      </c>
      <c r="D26" s="425">
        <f t="shared" si="1"/>
        <v>35.054</v>
      </c>
      <c r="E26" s="333"/>
      <c r="F26" s="480"/>
      <c r="G26" s="486"/>
      <c r="H26" s="606">
        <f t="shared" si="0"/>
        <v>35.054</v>
      </c>
      <c r="I26" s="606"/>
      <c r="J26" s="610">
        <v>35.054</v>
      </c>
      <c r="K26" s="488"/>
      <c r="L26" s="479"/>
      <c r="M26" s="478"/>
      <c r="N26" s="474"/>
      <c r="O26" s="477"/>
      <c r="P26" s="474"/>
      <c r="Q26" s="477"/>
      <c r="R26" s="474"/>
      <c r="S26" s="476"/>
      <c r="T26" s="473"/>
      <c r="U26" s="475"/>
      <c r="V26" s="473"/>
      <c r="W26" s="474"/>
      <c r="X26" s="473"/>
    </row>
    <row r="27" spans="1:24" s="334" customFormat="1" ht="13.5" thickBot="1">
      <c r="A27" s="513"/>
      <c r="B27" s="527"/>
      <c r="C27" s="528"/>
      <c r="D27" s="425"/>
      <c r="E27" s="515"/>
      <c r="F27" s="516"/>
      <c r="G27" s="516"/>
      <c r="H27" s="606"/>
      <c r="I27" s="611"/>
      <c r="J27" s="612"/>
      <c r="K27" s="396"/>
      <c r="L27" s="396"/>
      <c r="M27" s="500"/>
      <c r="N27" s="501"/>
      <c r="O27" s="502"/>
      <c r="P27" s="501"/>
      <c r="Q27" s="502"/>
      <c r="R27" s="503"/>
      <c r="S27" s="504"/>
      <c r="T27" s="505"/>
      <c r="U27" s="506"/>
      <c r="V27" s="505"/>
      <c r="W27" s="503"/>
      <c r="X27" s="505"/>
    </row>
    <row r="28" spans="1:24" s="334" customFormat="1" ht="13.5" thickBot="1">
      <c r="A28" s="537" t="s">
        <v>18</v>
      </c>
      <c r="B28" s="533" t="s">
        <v>343</v>
      </c>
      <c r="C28" s="529" t="s">
        <v>20</v>
      </c>
      <c r="D28" s="425">
        <f t="shared" si="1"/>
        <v>0.106</v>
      </c>
      <c r="E28" s="538"/>
      <c r="F28" s="492"/>
      <c r="G28" s="496"/>
      <c r="H28" s="606">
        <f t="shared" si="0"/>
        <v>0.106</v>
      </c>
      <c r="I28" s="602"/>
      <c r="J28" s="603">
        <v>0.106</v>
      </c>
      <c r="K28" s="396"/>
      <c r="L28" s="396"/>
      <c r="M28" s="500"/>
      <c r="N28" s="501"/>
      <c r="O28" s="502"/>
      <c r="P28" s="501"/>
      <c r="Q28" s="502"/>
      <c r="R28" s="503"/>
      <c r="S28" s="504"/>
      <c r="T28" s="505"/>
      <c r="U28" s="506"/>
      <c r="V28" s="505"/>
      <c r="W28" s="503"/>
      <c r="X28" s="505"/>
    </row>
    <row r="29" spans="1:24" s="334" customFormat="1" ht="13.5" thickBot="1">
      <c r="A29" s="539"/>
      <c r="B29" s="535"/>
      <c r="C29" s="530" t="s">
        <v>11</v>
      </c>
      <c r="D29" s="425">
        <f t="shared" si="1"/>
        <v>27.956</v>
      </c>
      <c r="E29" s="540"/>
      <c r="F29" s="493"/>
      <c r="G29" s="497"/>
      <c r="H29" s="606">
        <f t="shared" si="0"/>
        <v>27.956</v>
      </c>
      <c r="I29" s="606"/>
      <c r="J29" s="607">
        <v>27.956</v>
      </c>
      <c r="K29" s="396"/>
      <c r="L29" s="396"/>
      <c r="M29" s="500"/>
      <c r="N29" s="501"/>
      <c r="O29" s="502"/>
      <c r="P29" s="501"/>
      <c r="Q29" s="502"/>
      <c r="R29" s="503"/>
      <c r="S29" s="504"/>
      <c r="T29" s="505"/>
      <c r="U29" s="506"/>
      <c r="V29" s="505"/>
      <c r="W29" s="503"/>
      <c r="X29" s="505"/>
    </row>
    <row r="30" spans="1:24" s="334" customFormat="1" ht="13.5" thickBot="1">
      <c r="A30" s="510" t="s">
        <v>250</v>
      </c>
      <c r="B30" s="536" t="s">
        <v>348</v>
      </c>
      <c r="C30" s="526" t="s">
        <v>20</v>
      </c>
      <c r="D30" s="425">
        <f t="shared" si="1"/>
        <v>0.054</v>
      </c>
      <c r="E30" s="525"/>
      <c r="F30" s="491"/>
      <c r="G30" s="491"/>
      <c r="H30" s="606">
        <f t="shared" si="0"/>
        <v>0.054</v>
      </c>
      <c r="I30" s="613"/>
      <c r="J30" s="614">
        <v>0.054</v>
      </c>
      <c r="K30" s="396"/>
      <c r="L30" s="396"/>
      <c r="M30" s="500"/>
      <c r="N30" s="501"/>
      <c r="O30" s="502"/>
      <c r="P30" s="501"/>
      <c r="Q30" s="502"/>
      <c r="R30" s="503"/>
      <c r="S30" s="504"/>
      <c r="T30" s="505"/>
      <c r="U30" s="506"/>
      <c r="V30" s="505"/>
      <c r="W30" s="503"/>
      <c r="X30" s="505"/>
    </row>
    <row r="31" spans="1:24" s="334" customFormat="1" ht="13.5" thickBot="1">
      <c r="A31" s="484"/>
      <c r="B31" s="524"/>
      <c r="C31" s="487" t="s">
        <v>11</v>
      </c>
      <c r="D31" s="425">
        <f t="shared" si="1"/>
        <v>14.157</v>
      </c>
      <c r="E31" s="481"/>
      <c r="F31" s="480"/>
      <c r="G31" s="480"/>
      <c r="H31" s="606">
        <f t="shared" si="0"/>
        <v>14.157</v>
      </c>
      <c r="I31" s="615"/>
      <c r="J31" s="616">
        <v>14.157</v>
      </c>
      <c r="K31" s="396"/>
      <c r="L31" s="396"/>
      <c r="M31" s="500"/>
      <c r="N31" s="501"/>
      <c r="O31" s="502"/>
      <c r="P31" s="501"/>
      <c r="Q31" s="502"/>
      <c r="R31" s="503"/>
      <c r="S31" s="504"/>
      <c r="T31" s="505"/>
      <c r="U31" s="506"/>
      <c r="V31" s="505"/>
      <c r="W31" s="503"/>
      <c r="X31" s="505"/>
    </row>
    <row r="32" spans="1:24" s="334" customFormat="1" ht="13.5" thickBot="1">
      <c r="A32" s="484" t="s">
        <v>248</v>
      </c>
      <c r="B32" s="524" t="s">
        <v>349</v>
      </c>
      <c r="C32" s="487" t="s">
        <v>20</v>
      </c>
      <c r="D32" s="425">
        <f t="shared" si="1"/>
        <v>0.013</v>
      </c>
      <c r="E32" s="481"/>
      <c r="F32" s="480"/>
      <c r="G32" s="480"/>
      <c r="H32" s="606">
        <f t="shared" si="0"/>
        <v>0.013</v>
      </c>
      <c r="I32" s="615"/>
      <c r="J32" s="616">
        <v>0.013</v>
      </c>
      <c r="K32" s="396"/>
      <c r="L32" s="396"/>
      <c r="M32" s="500"/>
      <c r="N32" s="501"/>
      <c r="O32" s="502"/>
      <c r="P32" s="501"/>
      <c r="Q32" s="502"/>
      <c r="R32" s="503"/>
      <c r="S32" s="504"/>
      <c r="T32" s="505"/>
      <c r="U32" s="506"/>
      <c r="V32" s="505"/>
      <c r="W32" s="503"/>
      <c r="X32" s="505"/>
    </row>
    <row r="33" spans="1:24" s="334" customFormat="1" ht="13.5" thickBot="1">
      <c r="A33" s="484"/>
      <c r="B33" s="524"/>
      <c r="C33" s="487" t="s">
        <v>11</v>
      </c>
      <c r="D33" s="425">
        <f t="shared" si="1"/>
        <v>3.428</v>
      </c>
      <c r="E33" s="481"/>
      <c r="F33" s="480"/>
      <c r="G33" s="480"/>
      <c r="H33" s="606">
        <f t="shared" si="0"/>
        <v>3.428</v>
      </c>
      <c r="I33" s="615"/>
      <c r="J33" s="616">
        <v>3.428</v>
      </c>
      <c r="K33" s="396"/>
      <c r="L33" s="396"/>
      <c r="M33" s="500"/>
      <c r="N33" s="501"/>
      <c r="O33" s="502"/>
      <c r="P33" s="501"/>
      <c r="Q33" s="502"/>
      <c r="R33" s="503"/>
      <c r="S33" s="504"/>
      <c r="T33" s="505"/>
      <c r="U33" s="506"/>
      <c r="V33" s="505"/>
      <c r="W33" s="503"/>
      <c r="X33" s="505"/>
    </row>
    <row r="34" spans="1:24" s="334" customFormat="1" ht="13.5" thickBot="1">
      <c r="A34" s="484" t="s">
        <v>246</v>
      </c>
      <c r="B34" s="524" t="s">
        <v>350</v>
      </c>
      <c r="C34" s="487" t="s">
        <v>20</v>
      </c>
      <c r="D34" s="425">
        <f t="shared" si="1"/>
        <v>0.014</v>
      </c>
      <c r="E34" s="481"/>
      <c r="F34" s="480"/>
      <c r="G34" s="480"/>
      <c r="H34" s="606">
        <f t="shared" si="0"/>
        <v>0.014</v>
      </c>
      <c r="I34" s="615"/>
      <c r="J34" s="616">
        <v>0.014</v>
      </c>
      <c r="K34" s="396"/>
      <c r="L34" s="396"/>
      <c r="M34" s="500"/>
      <c r="N34" s="501"/>
      <c r="O34" s="502"/>
      <c r="P34" s="501"/>
      <c r="Q34" s="502"/>
      <c r="R34" s="503"/>
      <c r="S34" s="504"/>
      <c r="T34" s="505"/>
      <c r="U34" s="506"/>
      <c r="V34" s="505"/>
      <c r="W34" s="503"/>
      <c r="X34" s="505"/>
    </row>
    <row r="35" spans="1:24" s="334" customFormat="1" ht="13.5" thickBot="1">
      <c r="A35" s="507"/>
      <c r="B35" s="626"/>
      <c r="C35" s="627" t="s">
        <v>11</v>
      </c>
      <c r="D35" s="550">
        <f t="shared" si="1"/>
        <v>3.692</v>
      </c>
      <c r="E35" s="489"/>
      <c r="F35" s="490"/>
      <c r="G35" s="490"/>
      <c r="H35" s="628">
        <f t="shared" si="0"/>
        <v>3.692</v>
      </c>
      <c r="I35" s="629"/>
      <c r="J35" s="630">
        <v>3.692</v>
      </c>
      <c r="K35" s="396"/>
      <c r="L35" s="396"/>
      <c r="M35" s="500"/>
      <c r="N35" s="501"/>
      <c r="O35" s="502"/>
      <c r="P35" s="501"/>
      <c r="Q35" s="502"/>
      <c r="R35" s="503"/>
      <c r="S35" s="504"/>
      <c r="T35" s="505"/>
      <c r="U35" s="506"/>
      <c r="V35" s="505"/>
      <c r="W35" s="503"/>
      <c r="X35" s="505"/>
    </row>
    <row r="36" spans="1:24" s="334" customFormat="1" ht="13.5" thickBot="1">
      <c r="A36" s="484" t="s">
        <v>244</v>
      </c>
      <c r="B36" s="524" t="s">
        <v>351</v>
      </c>
      <c r="C36" s="487" t="s">
        <v>20</v>
      </c>
      <c r="D36" s="550">
        <f t="shared" si="1"/>
        <v>0.025</v>
      </c>
      <c r="E36" s="481"/>
      <c r="F36" s="480"/>
      <c r="G36" s="480"/>
      <c r="H36" s="628">
        <f t="shared" si="0"/>
        <v>0.025</v>
      </c>
      <c r="I36" s="615"/>
      <c r="J36" s="616">
        <v>0.025</v>
      </c>
      <c r="K36" s="396"/>
      <c r="L36" s="396"/>
      <c r="M36" s="500"/>
      <c r="N36" s="501"/>
      <c r="O36" s="502"/>
      <c r="P36" s="501"/>
      <c r="Q36" s="502"/>
      <c r="R36" s="503"/>
      <c r="S36" s="504"/>
      <c r="T36" s="505"/>
      <c r="U36" s="506"/>
      <c r="V36" s="505"/>
      <c r="W36" s="503"/>
      <c r="X36" s="505"/>
    </row>
    <row r="37" spans="1:24" s="334" customFormat="1" ht="12.75">
      <c r="A37" s="484"/>
      <c r="B37" s="524"/>
      <c r="C37" s="487" t="s">
        <v>11</v>
      </c>
      <c r="D37" s="550">
        <f t="shared" si="1"/>
        <v>6.677</v>
      </c>
      <c r="E37" s="481"/>
      <c r="F37" s="480"/>
      <c r="G37" s="480"/>
      <c r="H37" s="628">
        <f t="shared" si="0"/>
        <v>6.677</v>
      </c>
      <c r="I37" s="615"/>
      <c r="J37" s="616">
        <v>6.677</v>
      </c>
      <c r="K37" s="396"/>
      <c r="L37" s="396"/>
      <c r="M37" s="500"/>
      <c r="N37" s="501"/>
      <c r="O37" s="502"/>
      <c r="P37" s="501"/>
      <c r="Q37" s="502"/>
      <c r="R37" s="503"/>
      <c r="S37" s="504"/>
      <c r="T37" s="505"/>
      <c r="U37" s="506"/>
      <c r="V37" s="505"/>
      <c r="W37" s="503"/>
      <c r="X37" s="505"/>
    </row>
    <row r="38" spans="1:24" s="334" customFormat="1" ht="13.5" thickBot="1">
      <c r="A38" s="484"/>
      <c r="B38" s="524"/>
      <c r="C38" s="487"/>
      <c r="D38" s="481"/>
      <c r="E38" s="481"/>
      <c r="F38" s="480"/>
      <c r="G38" s="480"/>
      <c r="H38" s="615"/>
      <c r="I38" s="615"/>
      <c r="J38" s="616"/>
      <c r="K38" s="396"/>
      <c r="L38" s="396"/>
      <c r="M38" s="500"/>
      <c r="N38" s="501"/>
      <c r="O38" s="502"/>
      <c r="P38" s="501"/>
      <c r="Q38" s="502"/>
      <c r="R38" s="503"/>
      <c r="S38" s="504"/>
      <c r="T38" s="505"/>
      <c r="U38" s="506"/>
      <c r="V38" s="505"/>
      <c r="W38" s="503"/>
      <c r="X38" s="505"/>
    </row>
    <row r="39" spans="1:24" s="334" customFormat="1" ht="13.5" thickBot="1">
      <c r="A39" s="372" t="s">
        <v>24</v>
      </c>
      <c r="B39" s="396" t="s">
        <v>84</v>
      </c>
      <c r="C39" s="358" t="s">
        <v>9</v>
      </c>
      <c r="D39" s="512">
        <f t="shared" si="1"/>
        <v>0.306</v>
      </c>
      <c r="E39" s="367"/>
      <c r="F39" s="369"/>
      <c r="G39" s="358"/>
      <c r="H39" s="608">
        <f aca="true" t="shared" si="2" ref="H39:H53">(J39+I39)</f>
        <v>0.306</v>
      </c>
      <c r="I39" s="624">
        <v>0.306</v>
      </c>
      <c r="J39" s="625"/>
      <c r="K39" s="424"/>
      <c r="L39" s="423"/>
      <c r="M39" s="400"/>
      <c r="N39" s="422"/>
      <c r="O39" s="351"/>
      <c r="P39" s="422"/>
      <c r="Q39" s="351"/>
      <c r="R39" s="419"/>
      <c r="S39" s="421"/>
      <c r="T39" s="418"/>
      <c r="U39" s="420"/>
      <c r="V39" s="418"/>
      <c r="W39" s="419"/>
      <c r="X39" s="418"/>
    </row>
    <row r="40" spans="1:24" s="334" customFormat="1" ht="13.5" thickBot="1">
      <c r="A40" s="357"/>
      <c r="B40" s="392" t="s">
        <v>71</v>
      </c>
      <c r="C40" s="344" t="s">
        <v>57</v>
      </c>
      <c r="D40" s="425">
        <f t="shared" si="1"/>
        <v>5</v>
      </c>
      <c r="E40" s="342"/>
      <c r="F40" s="345"/>
      <c r="G40" s="344"/>
      <c r="H40" s="647">
        <f t="shared" si="2"/>
        <v>5</v>
      </c>
      <c r="I40" s="618">
        <v>5</v>
      </c>
      <c r="J40" s="617"/>
      <c r="K40" s="417"/>
      <c r="L40" s="416"/>
      <c r="M40" s="399"/>
      <c r="N40" s="402"/>
      <c r="O40" s="344"/>
      <c r="P40" s="402"/>
      <c r="Q40" s="344"/>
      <c r="R40" s="413"/>
      <c r="S40" s="415"/>
      <c r="T40" s="412"/>
      <c r="U40" s="414"/>
      <c r="V40" s="412"/>
      <c r="W40" s="413"/>
      <c r="X40" s="412"/>
    </row>
    <row r="41" spans="1:24" s="334" customFormat="1" ht="13.5" thickBot="1">
      <c r="A41" s="365"/>
      <c r="B41" s="394"/>
      <c r="C41" s="355" t="s">
        <v>11</v>
      </c>
      <c r="D41" s="550">
        <f t="shared" si="1"/>
        <v>407.625</v>
      </c>
      <c r="E41" s="361"/>
      <c r="F41" s="363"/>
      <c r="G41" s="355"/>
      <c r="H41" s="628">
        <f t="shared" si="2"/>
        <v>407.625</v>
      </c>
      <c r="I41" s="632">
        <v>407.625</v>
      </c>
      <c r="J41" s="631"/>
      <c r="K41" s="633"/>
      <c r="L41" s="634"/>
      <c r="M41" s="401"/>
      <c r="N41" s="635"/>
      <c r="O41" s="355"/>
      <c r="P41" s="635"/>
      <c r="Q41" s="355"/>
      <c r="R41" s="636"/>
      <c r="S41" s="637"/>
      <c r="T41" s="638"/>
      <c r="U41" s="639"/>
      <c r="V41" s="638"/>
      <c r="W41" s="636"/>
      <c r="X41" s="638"/>
    </row>
    <row r="42" spans="1:24" s="334" customFormat="1" ht="13.5" thickBot="1">
      <c r="A42" s="641" t="s">
        <v>295</v>
      </c>
      <c r="B42" s="479" t="s">
        <v>345</v>
      </c>
      <c r="C42" s="642" t="s">
        <v>9</v>
      </c>
      <c r="D42" s="550">
        <f t="shared" si="1"/>
        <v>0.052</v>
      </c>
      <c r="E42" s="415"/>
      <c r="F42" s="642"/>
      <c r="G42" s="642"/>
      <c r="H42" s="615">
        <f t="shared" si="2"/>
        <v>0.052</v>
      </c>
      <c r="I42" s="643">
        <v>0.052</v>
      </c>
      <c r="J42" s="644"/>
      <c r="K42" s="645"/>
      <c r="L42" s="645"/>
      <c r="M42" s="642"/>
      <c r="N42" s="415"/>
      <c r="O42" s="642"/>
      <c r="P42" s="415"/>
      <c r="Q42" s="642"/>
      <c r="R42" s="415"/>
      <c r="S42" s="415"/>
      <c r="T42" s="642"/>
      <c r="U42" s="642"/>
      <c r="V42" s="642"/>
      <c r="W42" s="415"/>
      <c r="X42" s="642"/>
    </row>
    <row r="43" spans="1:24" s="334" customFormat="1" ht="13.5" thickBot="1">
      <c r="A43" s="641"/>
      <c r="B43" s="479"/>
      <c r="C43" s="344" t="s">
        <v>57</v>
      </c>
      <c r="D43" s="550">
        <f t="shared" si="1"/>
        <v>1</v>
      </c>
      <c r="E43" s="415"/>
      <c r="F43" s="642"/>
      <c r="G43" s="642"/>
      <c r="H43" s="647">
        <f t="shared" si="2"/>
        <v>1</v>
      </c>
      <c r="I43" s="647">
        <v>1</v>
      </c>
      <c r="J43" s="644"/>
      <c r="K43" s="645"/>
      <c r="L43" s="645"/>
      <c r="M43" s="642"/>
      <c r="N43" s="415"/>
      <c r="O43" s="642"/>
      <c r="P43" s="415"/>
      <c r="Q43" s="642"/>
      <c r="R43" s="415"/>
      <c r="S43" s="415"/>
      <c r="T43" s="642"/>
      <c r="U43" s="642"/>
      <c r="V43" s="642"/>
      <c r="W43" s="415"/>
      <c r="X43" s="642"/>
    </row>
    <row r="44" spans="1:24" s="334" customFormat="1" ht="13.5" thickBot="1">
      <c r="A44" s="641"/>
      <c r="B44" s="479"/>
      <c r="C44" s="642" t="s">
        <v>11</v>
      </c>
      <c r="D44" s="550">
        <f t="shared" si="1"/>
        <v>114.013</v>
      </c>
      <c r="E44" s="415"/>
      <c r="F44" s="642"/>
      <c r="G44" s="642"/>
      <c r="H44" s="615">
        <f t="shared" si="2"/>
        <v>114.013</v>
      </c>
      <c r="I44" s="643">
        <v>114.013</v>
      </c>
      <c r="J44" s="644"/>
      <c r="K44" s="645"/>
      <c r="L44" s="645"/>
      <c r="M44" s="642"/>
      <c r="N44" s="415"/>
      <c r="O44" s="642"/>
      <c r="P44" s="415"/>
      <c r="Q44" s="642"/>
      <c r="R44" s="415"/>
      <c r="S44" s="415"/>
      <c r="T44" s="642"/>
      <c r="U44" s="642"/>
      <c r="V44" s="642"/>
      <c r="W44" s="415"/>
      <c r="X44" s="642"/>
    </row>
    <row r="45" spans="1:24" s="334" customFormat="1" ht="13.5" thickBot="1">
      <c r="A45" s="641" t="s">
        <v>296</v>
      </c>
      <c r="B45" s="479" t="s">
        <v>344</v>
      </c>
      <c r="C45" s="642" t="s">
        <v>9</v>
      </c>
      <c r="D45" s="550">
        <f t="shared" si="1"/>
        <v>0.114</v>
      </c>
      <c r="E45" s="415"/>
      <c r="F45" s="642"/>
      <c r="G45" s="642"/>
      <c r="H45" s="615">
        <f t="shared" si="2"/>
        <v>0.114</v>
      </c>
      <c r="I45" s="643">
        <v>0.114</v>
      </c>
      <c r="J45" s="644"/>
      <c r="K45" s="645"/>
      <c r="L45" s="645"/>
      <c r="M45" s="642"/>
      <c r="N45" s="415"/>
      <c r="O45" s="642"/>
      <c r="P45" s="415"/>
      <c r="Q45" s="642"/>
      <c r="R45" s="415"/>
      <c r="S45" s="415"/>
      <c r="T45" s="642"/>
      <c r="U45" s="642"/>
      <c r="V45" s="642"/>
      <c r="W45" s="415"/>
      <c r="X45" s="642"/>
    </row>
    <row r="46" spans="1:24" s="334" customFormat="1" ht="13.5" thickBot="1">
      <c r="A46" s="641"/>
      <c r="B46" s="479"/>
      <c r="C46" s="344" t="s">
        <v>57</v>
      </c>
      <c r="D46" s="550">
        <f t="shared" si="1"/>
        <v>2</v>
      </c>
      <c r="E46" s="415"/>
      <c r="F46" s="642"/>
      <c r="G46" s="642"/>
      <c r="H46" s="647">
        <f t="shared" si="2"/>
        <v>2</v>
      </c>
      <c r="I46" s="647">
        <v>2</v>
      </c>
      <c r="J46" s="644"/>
      <c r="K46" s="645"/>
      <c r="L46" s="645"/>
      <c r="M46" s="642"/>
      <c r="N46" s="415"/>
      <c r="O46" s="642"/>
      <c r="P46" s="415"/>
      <c r="Q46" s="642"/>
      <c r="R46" s="415"/>
      <c r="S46" s="415"/>
      <c r="T46" s="642"/>
      <c r="U46" s="642"/>
      <c r="V46" s="642"/>
      <c r="W46" s="415"/>
      <c r="X46" s="642"/>
    </row>
    <row r="47" spans="1:24" s="334" customFormat="1" ht="13.5" thickBot="1">
      <c r="A47" s="641"/>
      <c r="B47" s="479"/>
      <c r="C47" s="642" t="s">
        <v>11</v>
      </c>
      <c r="D47" s="550">
        <f t="shared" si="1"/>
        <v>147.199</v>
      </c>
      <c r="E47" s="415"/>
      <c r="F47" s="642"/>
      <c r="G47" s="642"/>
      <c r="H47" s="615">
        <f t="shared" si="2"/>
        <v>147.199</v>
      </c>
      <c r="I47" s="643">
        <v>147.199</v>
      </c>
      <c r="J47" s="644"/>
      <c r="K47" s="645"/>
      <c r="L47" s="645"/>
      <c r="M47" s="642"/>
      <c r="N47" s="415"/>
      <c r="O47" s="642"/>
      <c r="P47" s="415"/>
      <c r="Q47" s="642"/>
      <c r="R47" s="415"/>
      <c r="S47" s="415"/>
      <c r="T47" s="642"/>
      <c r="U47" s="642"/>
      <c r="V47" s="642"/>
      <c r="W47" s="415"/>
      <c r="X47" s="642"/>
    </row>
    <row r="48" spans="1:24" s="334" customFormat="1" ht="13.5" thickBot="1">
      <c r="A48" s="641" t="s">
        <v>297</v>
      </c>
      <c r="B48" s="479" t="s">
        <v>346</v>
      </c>
      <c r="C48" s="642" t="s">
        <v>9</v>
      </c>
      <c r="D48" s="550">
        <f t="shared" si="1"/>
        <v>0.095</v>
      </c>
      <c r="E48" s="415"/>
      <c r="F48" s="642"/>
      <c r="G48" s="642"/>
      <c r="H48" s="615">
        <f t="shared" si="2"/>
        <v>0.095</v>
      </c>
      <c r="I48" s="643">
        <v>0.095</v>
      </c>
      <c r="J48" s="644"/>
      <c r="K48" s="645"/>
      <c r="L48" s="645"/>
      <c r="M48" s="642"/>
      <c r="N48" s="415"/>
      <c r="O48" s="642"/>
      <c r="P48" s="415"/>
      <c r="Q48" s="642"/>
      <c r="R48" s="415"/>
      <c r="S48" s="415"/>
      <c r="T48" s="642"/>
      <c r="U48" s="642"/>
      <c r="V48" s="642"/>
      <c r="W48" s="415"/>
      <c r="X48" s="642"/>
    </row>
    <row r="49" spans="1:24" s="334" customFormat="1" ht="13.5" thickBot="1">
      <c r="A49" s="641"/>
      <c r="B49" s="479"/>
      <c r="C49" s="344" t="s">
        <v>57</v>
      </c>
      <c r="D49" s="550">
        <f t="shared" si="1"/>
        <v>1</v>
      </c>
      <c r="E49" s="415"/>
      <c r="F49" s="642"/>
      <c r="G49" s="642"/>
      <c r="H49" s="647">
        <f t="shared" si="2"/>
        <v>1</v>
      </c>
      <c r="I49" s="647">
        <v>1</v>
      </c>
      <c r="J49" s="644"/>
      <c r="K49" s="645"/>
      <c r="L49" s="645"/>
      <c r="M49" s="642"/>
      <c r="N49" s="415"/>
      <c r="O49" s="642"/>
      <c r="P49" s="415"/>
      <c r="Q49" s="642"/>
      <c r="R49" s="415"/>
      <c r="S49" s="415"/>
      <c r="T49" s="642"/>
      <c r="U49" s="642"/>
      <c r="V49" s="642"/>
      <c r="W49" s="415"/>
      <c r="X49" s="642"/>
    </row>
    <row r="50" spans="1:24" s="334" customFormat="1" ht="12.75">
      <c r="A50" s="641"/>
      <c r="B50" s="479"/>
      <c r="C50" s="642" t="s">
        <v>11</v>
      </c>
      <c r="D50" s="550">
        <f t="shared" si="1"/>
        <v>90.985</v>
      </c>
      <c r="E50" s="415"/>
      <c r="F50" s="642"/>
      <c r="G50" s="642"/>
      <c r="H50" s="615">
        <f t="shared" si="2"/>
        <v>90.985</v>
      </c>
      <c r="I50" s="643">
        <v>90.985</v>
      </c>
      <c r="J50" s="644"/>
      <c r="K50" s="645"/>
      <c r="L50" s="645"/>
      <c r="M50" s="642"/>
      <c r="N50" s="415"/>
      <c r="O50" s="642"/>
      <c r="P50" s="415"/>
      <c r="Q50" s="642"/>
      <c r="R50" s="415"/>
      <c r="S50" s="415"/>
      <c r="T50" s="642"/>
      <c r="U50" s="642"/>
      <c r="V50" s="642"/>
      <c r="W50" s="415"/>
      <c r="X50" s="642"/>
    </row>
    <row r="51" spans="1:24" s="334" customFormat="1" ht="13.5" thickBot="1">
      <c r="A51" s="372" t="s">
        <v>298</v>
      </c>
      <c r="B51" s="371" t="s">
        <v>347</v>
      </c>
      <c r="C51" s="366" t="s">
        <v>9</v>
      </c>
      <c r="D51" s="512">
        <f t="shared" si="1"/>
        <v>0.045</v>
      </c>
      <c r="E51" s="367"/>
      <c r="F51" s="358"/>
      <c r="G51" s="369"/>
      <c r="H51" s="608">
        <f t="shared" si="2"/>
        <v>0.045</v>
      </c>
      <c r="I51" s="646">
        <v>0.045</v>
      </c>
      <c r="J51" s="640"/>
      <c r="K51" s="367"/>
      <c r="L51" s="367"/>
      <c r="M51" s="403"/>
      <c r="N51" s="367"/>
      <c r="O51" s="358"/>
      <c r="P51" s="367"/>
      <c r="Q51" s="358"/>
      <c r="R51" s="367"/>
      <c r="S51" s="368"/>
      <c r="T51" s="366"/>
      <c r="U51" s="358"/>
      <c r="V51" s="366"/>
      <c r="W51" s="367"/>
      <c r="X51" s="366"/>
    </row>
    <row r="52" spans="1:24" s="334" customFormat="1" ht="13.5" thickBot="1">
      <c r="A52" s="357"/>
      <c r="B52" s="347"/>
      <c r="C52" s="341" t="s">
        <v>57</v>
      </c>
      <c r="D52" s="425">
        <f t="shared" si="1"/>
        <v>1</v>
      </c>
      <c r="E52" s="342"/>
      <c r="F52" s="344"/>
      <c r="G52" s="345"/>
      <c r="H52" s="647">
        <f t="shared" si="2"/>
        <v>1</v>
      </c>
      <c r="I52" s="647">
        <v>1</v>
      </c>
      <c r="J52" s="619"/>
      <c r="K52" s="342"/>
      <c r="L52" s="342"/>
      <c r="M52" s="399"/>
      <c r="N52" s="342"/>
      <c r="O52" s="344"/>
      <c r="P52" s="342"/>
      <c r="Q52" s="344"/>
      <c r="R52" s="342"/>
      <c r="S52" s="343"/>
      <c r="T52" s="341"/>
      <c r="U52" s="344"/>
      <c r="V52" s="341"/>
      <c r="W52" s="342"/>
      <c r="X52" s="341"/>
    </row>
    <row r="53" spans="1:24" s="334" customFormat="1" ht="13.5" thickBot="1">
      <c r="A53" s="356"/>
      <c r="B53" s="340"/>
      <c r="C53" s="335" t="s">
        <v>11</v>
      </c>
      <c r="D53" s="425">
        <f t="shared" si="1"/>
        <v>55.428</v>
      </c>
      <c r="E53" s="336"/>
      <c r="F53" s="338"/>
      <c r="G53" s="339"/>
      <c r="H53" s="606">
        <f t="shared" si="2"/>
        <v>55.428</v>
      </c>
      <c r="I53" s="648">
        <v>55.428</v>
      </c>
      <c r="J53" s="620"/>
      <c r="K53" s="336"/>
      <c r="L53" s="336"/>
      <c r="M53" s="398"/>
      <c r="N53" s="336"/>
      <c r="O53" s="338"/>
      <c r="P53" s="336"/>
      <c r="Q53" s="338"/>
      <c r="R53" s="336"/>
      <c r="S53" s="337"/>
      <c r="T53" s="335"/>
      <c r="U53" s="338"/>
      <c r="V53" s="335"/>
      <c r="W53" s="336"/>
      <c r="X53" s="335"/>
    </row>
    <row r="54" spans="97:102" ht="12.75">
      <c r="CS54" s="457"/>
      <c r="CT54" s="457"/>
      <c r="CU54" s="457"/>
      <c r="CV54" s="457"/>
      <c r="CW54" s="457"/>
      <c r="CX54" s="457"/>
    </row>
    <row r="55" spans="3:14" ht="18.75">
      <c r="C55" s="459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7"/>
    </row>
    <row r="56" spans="4:14" ht="12.75">
      <c r="D56" s="330" t="s">
        <v>189</v>
      </c>
      <c r="F56" s="331"/>
      <c r="I56" s="330" t="s">
        <v>191</v>
      </c>
      <c r="K56" s="330"/>
      <c r="L56" s="330"/>
      <c r="N56" s="330"/>
    </row>
    <row r="57" spans="3:14" ht="15.75">
      <c r="C57" s="1"/>
      <c r="D57" s="330"/>
      <c r="F57" s="331"/>
      <c r="K57" s="219"/>
      <c r="L57" s="219"/>
      <c r="M57" s="1"/>
      <c r="N57" s="219"/>
    </row>
    <row r="58" spans="3:14" ht="15.75">
      <c r="C58" s="1"/>
      <c r="D58" s="330" t="s">
        <v>326</v>
      </c>
      <c r="F58" s="331"/>
      <c r="I58" s="330" t="s">
        <v>193</v>
      </c>
      <c r="K58" s="219"/>
      <c r="L58" s="219"/>
      <c r="M58" s="1"/>
      <c r="N58" s="219"/>
    </row>
    <row r="59" spans="3:14" ht="15.75">
      <c r="C59" s="1"/>
      <c r="D59" s="219"/>
      <c r="E59" s="219"/>
      <c r="F59" s="1"/>
      <c r="G59" s="1"/>
      <c r="H59" s="1"/>
      <c r="I59" s="1"/>
      <c r="J59" s="1"/>
      <c r="K59" s="219"/>
      <c r="L59" s="219"/>
      <c r="M59" s="1"/>
      <c r="N59" s="219"/>
    </row>
  </sheetData>
  <sheetProtection/>
  <mergeCells count="19">
    <mergeCell ref="U12:V13"/>
    <mergeCell ref="W12:X13"/>
    <mergeCell ref="E13:G13"/>
    <mergeCell ref="H13:J13"/>
    <mergeCell ref="K13:M13"/>
    <mergeCell ref="N13:O13"/>
    <mergeCell ref="P13:Q13"/>
    <mergeCell ref="A12:A14"/>
    <mergeCell ref="B12:B14"/>
    <mergeCell ref="C12:C14"/>
    <mergeCell ref="D12:D14"/>
    <mergeCell ref="E12:Q12"/>
    <mergeCell ref="R12:T13"/>
    <mergeCell ref="A3:B3"/>
    <mergeCell ref="Q3:W3"/>
    <mergeCell ref="Q4:W4"/>
    <mergeCell ref="A5:B5"/>
    <mergeCell ref="Q5:W5"/>
    <mergeCell ref="A8:T8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9"/>
  <sheetViews>
    <sheetView zoomScale="75" zoomScaleNormal="75" zoomScalePageLayoutView="0" workbookViewId="0" topLeftCell="A61">
      <selection activeCell="J84" sqref="J84"/>
    </sheetView>
  </sheetViews>
  <sheetFormatPr defaultColWidth="8.875" defaultRowHeight="12.75"/>
  <cols>
    <col min="1" max="1" width="5.875" style="1" customWidth="1"/>
    <col min="2" max="2" width="60.125" style="1" customWidth="1"/>
    <col min="3" max="3" width="8.875" style="1" customWidth="1"/>
    <col min="4" max="4" width="10.375" style="219" customWidth="1"/>
    <col min="5" max="5" width="9.875" style="219" bestFit="1" customWidth="1"/>
    <col min="6" max="6" width="8.625" style="1" customWidth="1"/>
    <col min="7" max="7" width="8.25390625" style="1" customWidth="1"/>
    <col min="8" max="8" width="9.875" style="1" bestFit="1" customWidth="1"/>
    <col min="9" max="9" width="8.875" style="1" customWidth="1"/>
    <col min="10" max="10" width="9.00390625" style="1" customWidth="1"/>
    <col min="11" max="12" width="7.875" style="219" customWidth="1"/>
    <col min="13" max="13" width="8.25390625" style="1" customWidth="1"/>
    <col min="14" max="14" width="9.75390625" style="219" customWidth="1"/>
    <col min="15" max="15" width="9.875" style="1" customWidth="1"/>
    <col min="16" max="16" width="7.625" style="219" customWidth="1"/>
    <col min="17" max="17" width="8.875" style="1" customWidth="1"/>
    <col min="18" max="18" width="10.625" style="1" customWidth="1"/>
    <col min="19" max="19" width="9.375" style="1" customWidth="1"/>
    <col min="20" max="20" width="9.00390625" style="1" customWidth="1"/>
    <col min="21" max="21" width="7.625" style="219" customWidth="1"/>
    <col min="22" max="22" width="7.625" style="1" customWidth="1"/>
    <col min="23" max="23" width="7.625" style="219" customWidth="1"/>
    <col min="24" max="24" width="7.625" style="1" customWidth="1"/>
    <col min="25" max="16384" width="8.875" style="1" customWidth="1"/>
  </cols>
  <sheetData>
    <row r="2" spans="1:24" ht="15.75">
      <c r="A2" s="3"/>
      <c r="D2" s="2"/>
      <c r="E2" s="2"/>
      <c r="F2" s="4"/>
      <c r="G2" s="4"/>
      <c r="H2" s="4"/>
      <c r="I2" s="4"/>
      <c r="J2" s="4"/>
      <c r="K2" s="2"/>
      <c r="L2" s="2"/>
      <c r="M2" s="4"/>
      <c r="N2" s="2"/>
      <c r="O2" s="4"/>
      <c r="P2" s="2"/>
      <c r="Q2" s="4"/>
      <c r="R2" s="4"/>
      <c r="S2" s="4"/>
      <c r="T2" s="4"/>
      <c r="U2" s="2"/>
      <c r="V2" s="4"/>
      <c r="W2" s="2"/>
      <c r="X2" s="4"/>
    </row>
    <row r="3" spans="1:23" ht="16.5" thickBot="1">
      <c r="A3" s="1051" t="s">
        <v>195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"/>
    </row>
    <row r="4" spans="1:24" ht="36.75" customHeight="1" thickBot="1">
      <c r="A4" s="1052" t="s">
        <v>0</v>
      </c>
      <c r="B4" s="1055" t="s">
        <v>1</v>
      </c>
      <c r="C4" s="1055" t="s">
        <v>2</v>
      </c>
      <c r="D4" s="1058" t="s">
        <v>159</v>
      </c>
      <c r="E4" s="1047" t="s">
        <v>131</v>
      </c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50"/>
      <c r="R4" s="1043" t="s">
        <v>134</v>
      </c>
      <c r="S4" s="1062"/>
      <c r="T4" s="1044"/>
      <c r="U4" s="1043" t="s">
        <v>100</v>
      </c>
      <c r="V4" s="1044"/>
      <c r="W4" s="1043" t="s">
        <v>132</v>
      </c>
      <c r="X4" s="1044"/>
    </row>
    <row r="5" spans="1:24" ht="138.75" customHeight="1" thickBot="1">
      <c r="A5" s="1053"/>
      <c r="B5" s="1056"/>
      <c r="C5" s="1056"/>
      <c r="D5" s="1059"/>
      <c r="E5" s="1047" t="s">
        <v>157</v>
      </c>
      <c r="F5" s="1048"/>
      <c r="G5" s="1049"/>
      <c r="H5" s="1047" t="s">
        <v>156</v>
      </c>
      <c r="I5" s="1048"/>
      <c r="J5" s="1049"/>
      <c r="K5" s="1047" t="s">
        <v>158</v>
      </c>
      <c r="L5" s="1048"/>
      <c r="M5" s="1049"/>
      <c r="N5" s="1047" t="s">
        <v>154</v>
      </c>
      <c r="O5" s="1050"/>
      <c r="P5" s="1047" t="s">
        <v>155</v>
      </c>
      <c r="Q5" s="1050"/>
      <c r="R5" s="1045"/>
      <c r="S5" s="1063"/>
      <c r="T5" s="1046"/>
      <c r="U5" s="1045"/>
      <c r="V5" s="1046"/>
      <c r="W5" s="1045"/>
      <c r="X5" s="1046"/>
    </row>
    <row r="6" spans="1:24" ht="16.5" thickBot="1">
      <c r="A6" s="1054"/>
      <c r="B6" s="1057"/>
      <c r="C6" s="1057"/>
      <c r="D6" s="1060"/>
      <c r="E6" s="5" t="s">
        <v>3</v>
      </c>
      <c r="F6" s="6" t="s">
        <v>4</v>
      </c>
      <c r="G6" s="1128" t="s">
        <v>5</v>
      </c>
      <c r="H6" s="5" t="s">
        <v>6</v>
      </c>
      <c r="I6" s="6" t="s">
        <v>4</v>
      </c>
      <c r="J6" s="6" t="s">
        <v>5</v>
      </c>
      <c r="K6" s="1129" t="s">
        <v>6</v>
      </c>
      <c r="L6" s="6" t="s">
        <v>4</v>
      </c>
      <c r="M6" s="6" t="s">
        <v>5</v>
      </c>
      <c r="N6" s="5" t="s">
        <v>6</v>
      </c>
      <c r="O6" s="7" t="s">
        <v>7</v>
      </c>
      <c r="P6" s="8" t="s">
        <v>6</v>
      </c>
      <c r="Q6" s="7" t="s">
        <v>5</v>
      </c>
      <c r="R6" s="5" t="s">
        <v>6</v>
      </c>
      <c r="S6" s="9" t="s">
        <v>149</v>
      </c>
      <c r="T6" s="10" t="s">
        <v>8</v>
      </c>
      <c r="U6" s="5" t="s">
        <v>6</v>
      </c>
      <c r="V6" s="10" t="s">
        <v>8</v>
      </c>
      <c r="W6" s="5" t="s">
        <v>6</v>
      </c>
      <c r="X6" s="10" t="s">
        <v>8</v>
      </c>
    </row>
    <row r="7" spans="1:24" ht="16.5" thickTop="1">
      <c r="A7" s="291" t="s">
        <v>73</v>
      </c>
      <c r="B7" s="288" t="s">
        <v>82</v>
      </c>
      <c r="C7" s="289" t="s">
        <v>11</v>
      </c>
      <c r="D7" s="290">
        <f aca="true" t="shared" si="0" ref="D7:D71">E7+H7+K7+N7+P7+R7+U7+W7</f>
        <v>33.892</v>
      </c>
      <c r="E7" s="290">
        <f aca="true" t="shared" si="1" ref="E7:E57">F7+G7</f>
        <v>0</v>
      </c>
      <c r="F7" s="290">
        <f>F10+F16+F27+F29+F32+F35+F37+F39+F41+F43+F45+F47+F49+F51+F53+F55+F57</f>
        <v>0</v>
      </c>
      <c r="G7" s="314">
        <f>G10+G16+G27+G29+G32+G35+G37+G39+G41+G43+G45+G47+G49+G51+G53+G55+G57</f>
        <v>0</v>
      </c>
      <c r="H7" s="298">
        <f>J7+I7</f>
        <v>33.892</v>
      </c>
      <c r="I7" s="290">
        <f>I10+I16+I27+I29+I32+I35+I37+I39+I41+I43+I45+I47+I49+I51+I53+I55+I57</f>
        <v>0</v>
      </c>
      <c r="J7" s="290">
        <f>J10+J16+J27+J29+J32+J35+J37+J39+J41+J43+J45+J47+J49+J51+J53+J55+J57</f>
        <v>33.892</v>
      </c>
      <c r="K7" s="321">
        <f aca="true" t="shared" si="2" ref="K7:X7">K10+K27+K29+K32+K35+K37+K39+K41+K43+K45+K47+K49+K51+K53+K55+K57</f>
        <v>0</v>
      </c>
      <c r="L7" s="290">
        <f t="shared" si="2"/>
        <v>0</v>
      </c>
      <c r="M7" s="290">
        <f t="shared" si="2"/>
        <v>0</v>
      </c>
      <c r="N7" s="290">
        <f t="shared" si="2"/>
        <v>0</v>
      </c>
      <c r="O7" s="290">
        <f t="shared" si="2"/>
        <v>0</v>
      </c>
      <c r="P7" s="290">
        <f t="shared" si="2"/>
        <v>0</v>
      </c>
      <c r="Q7" s="290">
        <f t="shared" si="2"/>
        <v>0</v>
      </c>
      <c r="R7" s="290">
        <f t="shared" si="2"/>
        <v>0</v>
      </c>
      <c r="S7" s="290">
        <f t="shared" si="2"/>
        <v>0</v>
      </c>
      <c r="T7" s="290">
        <f t="shared" si="2"/>
        <v>0</v>
      </c>
      <c r="U7" s="290">
        <f t="shared" si="2"/>
        <v>0</v>
      </c>
      <c r="V7" s="290">
        <f t="shared" si="2"/>
        <v>0</v>
      </c>
      <c r="W7" s="290">
        <f t="shared" si="2"/>
        <v>0</v>
      </c>
      <c r="X7" s="290">
        <f t="shared" si="2"/>
        <v>0</v>
      </c>
    </row>
    <row r="8" spans="1:24" s="18" customFormat="1" ht="15.75">
      <c r="A8" s="293"/>
      <c r="B8" s="294"/>
      <c r="C8" s="222" t="s">
        <v>163</v>
      </c>
      <c r="D8" s="313">
        <f>E8+H8+K8+N8+P8+R8+U8+W8</f>
        <v>0</v>
      </c>
      <c r="E8" s="17">
        <f t="shared" si="1"/>
        <v>0</v>
      </c>
      <c r="F8" s="295">
        <v>0</v>
      </c>
      <c r="G8" s="308"/>
      <c r="H8" s="1130">
        <f>J8+I8</f>
        <v>0</v>
      </c>
      <c r="I8" s="310"/>
      <c r="J8" s="1131"/>
      <c r="K8" s="311">
        <f>L8+M8</f>
        <v>0</v>
      </c>
      <c r="L8" s="295">
        <v>0</v>
      </c>
      <c r="M8" s="295">
        <v>0</v>
      </c>
      <c r="N8" s="17">
        <f>O8+P8</f>
        <v>0</v>
      </c>
      <c r="O8" s="295">
        <v>0</v>
      </c>
      <c r="P8" s="17">
        <f>Q8+R8</f>
        <v>0</v>
      </c>
      <c r="Q8" s="295">
        <v>0</v>
      </c>
      <c r="R8" s="17">
        <f>S8+T8</f>
        <v>0</v>
      </c>
      <c r="S8" s="295">
        <v>0</v>
      </c>
      <c r="T8" s="295">
        <v>0</v>
      </c>
      <c r="U8" s="17">
        <f>V8+W8</f>
        <v>0</v>
      </c>
      <c r="V8" s="295">
        <v>0</v>
      </c>
      <c r="W8" s="17">
        <f>X8+Y8</f>
        <v>0</v>
      </c>
      <c r="X8" s="295">
        <v>0</v>
      </c>
    </row>
    <row r="9" spans="1:24" s="18" customFormat="1" ht="15.75">
      <c r="A9" s="292">
        <v>1</v>
      </c>
      <c r="B9" s="15" t="s">
        <v>83</v>
      </c>
      <c r="C9" s="16" t="s">
        <v>9</v>
      </c>
      <c r="D9" s="17">
        <f>E9+H9+K9+N9+P9+R9+U9+W9</f>
        <v>0</v>
      </c>
      <c r="E9" s="17">
        <f t="shared" si="1"/>
        <v>0</v>
      </c>
      <c r="F9" s="17">
        <f aca="true" t="shared" si="3" ref="F9:K10">F11+F13</f>
        <v>0</v>
      </c>
      <c r="G9" s="234"/>
      <c r="H9" s="1130">
        <f aca="true" t="shared" si="4" ref="H9:H22">J9+I9</f>
        <v>0</v>
      </c>
      <c r="I9" s="311">
        <f t="shared" si="3"/>
        <v>0</v>
      </c>
      <c r="J9" s="17">
        <f t="shared" si="3"/>
        <v>0</v>
      </c>
      <c r="K9" s="311">
        <f t="shared" si="3"/>
        <v>0</v>
      </c>
      <c r="L9" s="17"/>
      <c r="M9" s="17">
        <f aca="true" t="shared" si="5" ref="M9:X10">M11+M13</f>
        <v>0</v>
      </c>
      <c r="N9" s="17">
        <f t="shared" si="5"/>
        <v>0</v>
      </c>
      <c r="O9" s="17">
        <f t="shared" si="5"/>
        <v>0</v>
      </c>
      <c r="P9" s="17">
        <f t="shared" si="5"/>
        <v>0</v>
      </c>
      <c r="Q9" s="17">
        <f t="shared" si="5"/>
        <v>0</v>
      </c>
      <c r="R9" s="17">
        <f t="shared" si="5"/>
        <v>0</v>
      </c>
      <c r="S9" s="17">
        <f t="shared" si="5"/>
        <v>0</v>
      </c>
      <c r="T9" s="17">
        <f t="shared" si="5"/>
        <v>0</v>
      </c>
      <c r="U9" s="17">
        <f t="shared" si="5"/>
        <v>0</v>
      </c>
      <c r="V9" s="17">
        <f t="shared" si="5"/>
        <v>0</v>
      </c>
      <c r="W9" s="17">
        <f t="shared" si="5"/>
        <v>0</v>
      </c>
      <c r="X9" s="17">
        <f t="shared" si="5"/>
        <v>0</v>
      </c>
    </row>
    <row r="10" spans="1:24" s="18" customFormat="1" ht="15.75">
      <c r="A10" s="221"/>
      <c r="B10" s="19" t="s">
        <v>10</v>
      </c>
      <c r="C10" s="20" t="s">
        <v>11</v>
      </c>
      <c r="D10" s="17">
        <f t="shared" si="0"/>
        <v>0</v>
      </c>
      <c r="E10" s="17">
        <f t="shared" si="1"/>
        <v>0</v>
      </c>
      <c r="F10" s="21">
        <f t="shared" si="3"/>
        <v>0</v>
      </c>
      <c r="G10" s="236"/>
      <c r="H10" s="1130">
        <f t="shared" si="4"/>
        <v>0</v>
      </c>
      <c r="I10" s="190">
        <f t="shared" si="3"/>
        <v>0</v>
      </c>
      <c r="J10" s="21">
        <f t="shared" si="3"/>
        <v>0</v>
      </c>
      <c r="K10" s="190">
        <f t="shared" si="3"/>
        <v>0</v>
      </c>
      <c r="L10" s="21"/>
      <c r="M10" s="21">
        <f t="shared" si="5"/>
        <v>0</v>
      </c>
      <c r="N10" s="21">
        <f t="shared" si="5"/>
        <v>0</v>
      </c>
      <c r="O10" s="21">
        <f t="shared" si="5"/>
        <v>0</v>
      </c>
      <c r="P10" s="21">
        <f t="shared" si="5"/>
        <v>0</v>
      </c>
      <c r="Q10" s="21">
        <f t="shared" si="5"/>
        <v>0</v>
      </c>
      <c r="R10" s="21">
        <f t="shared" si="5"/>
        <v>0</v>
      </c>
      <c r="S10" s="21">
        <f t="shared" si="5"/>
        <v>0</v>
      </c>
      <c r="T10" s="21">
        <f t="shared" si="5"/>
        <v>0</v>
      </c>
      <c r="U10" s="21">
        <f t="shared" si="5"/>
        <v>0</v>
      </c>
      <c r="V10" s="21">
        <f t="shared" si="5"/>
        <v>0</v>
      </c>
      <c r="W10" s="21">
        <f t="shared" si="5"/>
        <v>0</v>
      </c>
      <c r="X10" s="21">
        <f t="shared" si="5"/>
        <v>0</v>
      </c>
    </row>
    <row r="11" spans="1:24" s="18" customFormat="1" ht="15.75">
      <c r="A11" s="221" t="s">
        <v>12</v>
      </c>
      <c r="B11" s="19" t="s">
        <v>13</v>
      </c>
      <c r="C11" s="20" t="s">
        <v>9</v>
      </c>
      <c r="D11" s="17">
        <f t="shared" si="0"/>
        <v>0</v>
      </c>
      <c r="E11" s="17">
        <f t="shared" si="1"/>
        <v>0</v>
      </c>
      <c r="F11" s="22"/>
      <c r="G11" s="23"/>
      <c r="H11" s="1130">
        <f t="shared" si="4"/>
        <v>0</v>
      </c>
      <c r="I11" s="195"/>
      <c r="J11" s="22"/>
      <c r="K11" s="195"/>
      <c r="L11" s="24"/>
      <c r="M11" s="22"/>
      <c r="N11" s="24"/>
      <c r="O11" s="22"/>
      <c r="P11" s="24"/>
      <c r="Q11" s="22"/>
      <c r="R11" s="22"/>
      <c r="S11" s="22"/>
      <c r="T11" s="22"/>
      <c r="U11" s="24"/>
      <c r="V11" s="25"/>
      <c r="W11" s="24"/>
      <c r="X11" s="25"/>
    </row>
    <row r="12" spans="1:24" s="18" customFormat="1" ht="15.75">
      <c r="A12" s="221"/>
      <c r="B12" s="19"/>
      <c r="C12" s="20" t="s">
        <v>11</v>
      </c>
      <c r="D12" s="17">
        <f t="shared" si="0"/>
        <v>0</v>
      </c>
      <c r="E12" s="17">
        <f t="shared" si="1"/>
        <v>0</v>
      </c>
      <c r="F12" s="22"/>
      <c r="G12" s="23"/>
      <c r="H12" s="1130">
        <f t="shared" si="4"/>
        <v>0</v>
      </c>
      <c r="I12" s="195"/>
      <c r="J12" s="22"/>
      <c r="K12" s="195"/>
      <c r="L12" s="24"/>
      <c r="M12" s="22"/>
      <c r="N12" s="24"/>
      <c r="O12" s="22"/>
      <c r="P12" s="24"/>
      <c r="Q12" s="22"/>
      <c r="R12" s="22"/>
      <c r="S12" s="22"/>
      <c r="T12" s="22"/>
      <c r="U12" s="24"/>
      <c r="V12" s="25"/>
      <c r="W12" s="24"/>
      <c r="X12" s="25"/>
    </row>
    <row r="13" spans="1:24" s="18" customFormat="1" ht="15.75">
      <c r="A13" s="221" t="s">
        <v>14</v>
      </c>
      <c r="B13" s="19" t="s">
        <v>15</v>
      </c>
      <c r="C13" s="20" t="s">
        <v>9</v>
      </c>
      <c r="D13" s="17">
        <f t="shared" si="0"/>
        <v>0</v>
      </c>
      <c r="E13" s="17">
        <f t="shared" si="1"/>
        <v>0</v>
      </c>
      <c r="F13" s="22"/>
      <c r="G13" s="23"/>
      <c r="H13" s="1130">
        <f t="shared" si="4"/>
        <v>0</v>
      </c>
      <c r="I13" s="195"/>
      <c r="J13" s="22"/>
      <c r="K13" s="195"/>
      <c r="L13" s="24"/>
      <c r="M13" s="22"/>
      <c r="N13" s="24"/>
      <c r="O13" s="22"/>
      <c r="P13" s="24"/>
      <c r="Q13" s="22"/>
      <c r="R13" s="22"/>
      <c r="S13" s="22"/>
      <c r="T13" s="22"/>
      <c r="U13" s="24"/>
      <c r="V13" s="25"/>
      <c r="W13" s="24"/>
      <c r="X13" s="25"/>
    </row>
    <row r="14" spans="1:24" s="18" customFormat="1" ht="16.5" thickBot="1">
      <c r="A14" s="221"/>
      <c r="B14" s="26"/>
      <c r="C14" s="27" t="s">
        <v>11</v>
      </c>
      <c r="D14" s="28">
        <f t="shared" si="0"/>
        <v>0</v>
      </c>
      <c r="E14" s="28">
        <f t="shared" si="1"/>
        <v>0</v>
      </c>
      <c r="F14" s="36"/>
      <c r="G14" s="37"/>
      <c r="H14" s="1130">
        <f t="shared" si="4"/>
        <v>0</v>
      </c>
      <c r="I14" s="138"/>
      <c r="J14" s="36"/>
      <c r="K14" s="138"/>
      <c r="L14" s="38"/>
      <c r="M14" s="36"/>
      <c r="N14" s="38"/>
      <c r="O14" s="36"/>
      <c r="P14" s="38"/>
      <c r="Q14" s="36"/>
      <c r="R14" s="36"/>
      <c r="S14" s="36"/>
      <c r="T14" s="36"/>
      <c r="U14" s="38"/>
      <c r="V14" s="39"/>
      <c r="W14" s="38"/>
      <c r="X14" s="39"/>
    </row>
    <row r="15" spans="1:24" s="18" customFormat="1" ht="16.5" thickBot="1">
      <c r="A15" s="222" t="s">
        <v>16</v>
      </c>
      <c r="B15" s="223" t="s">
        <v>162</v>
      </c>
      <c r="C15" s="222" t="s">
        <v>163</v>
      </c>
      <c r="D15" s="28">
        <f t="shared" si="0"/>
        <v>0</v>
      </c>
      <c r="E15" s="233">
        <f t="shared" si="1"/>
        <v>0</v>
      </c>
      <c r="F15" s="243"/>
      <c r="G15" s="309"/>
      <c r="H15" s="1130">
        <f t="shared" si="4"/>
        <v>0</v>
      </c>
      <c r="I15" s="312"/>
      <c r="J15" s="1132"/>
      <c r="K15" s="312"/>
      <c r="L15" s="244"/>
      <c r="M15" s="243"/>
      <c r="N15" s="244"/>
      <c r="O15" s="243"/>
      <c r="P15" s="244"/>
      <c r="Q15" s="243"/>
      <c r="R15" s="243"/>
      <c r="S15" s="243"/>
      <c r="T15" s="243"/>
      <c r="U15" s="244"/>
      <c r="V15" s="243"/>
      <c r="W15" s="244"/>
      <c r="X15" s="243"/>
    </row>
    <row r="16" spans="1:24" s="18" customFormat="1" ht="16.5" thickBot="1">
      <c r="A16" s="222"/>
      <c r="B16" s="224" t="s">
        <v>164</v>
      </c>
      <c r="C16" s="225" t="s">
        <v>11</v>
      </c>
      <c r="D16" s="28">
        <f t="shared" si="0"/>
        <v>0</v>
      </c>
      <c r="E16" s="233">
        <f t="shared" si="1"/>
        <v>0</v>
      </c>
      <c r="F16" s="243">
        <f>F18+F20+F22+F24+F25</f>
        <v>0</v>
      </c>
      <c r="G16" s="309"/>
      <c r="H16" s="1130">
        <f t="shared" si="4"/>
        <v>0</v>
      </c>
      <c r="I16" s="312">
        <f>I18+I20+I22+I24+I25</f>
        <v>0</v>
      </c>
      <c r="J16" s="1132">
        <f>J18+J20+J22+J24+J25</f>
        <v>0</v>
      </c>
      <c r="K16" s="312"/>
      <c r="L16" s="244"/>
      <c r="M16" s="243"/>
      <c r="N16" s="244"/>
      <c r="O16" s="243"/>
      <c r="P16" s="244"/>
      <c r="Q16" s="243"/>
      <c r="R16" s="243"/>
      <c r="S16" s="243"/>
      <c r="T16" s="243"/>
      <c r="U16" s="244"/>
      <c r="V16" s="243"/>
      <c r="W16" s="244"/>
      <c r="X16" s="243"/>
    </row>
    <row r="17" spans="1:24" s="18" customFormat="1" ht="16.5" thickBot="1">
      <c r="A17" s="222" t="s">
        <v>165</v>
      </c>
      <c r="B17" s="225" t="s">
        <v>166</v>
      </c>
      <c r="C17" s="225" t="s">
        <v>167</v>
      </c>
      <c r="D17" s="28">
        <f t="shared" si="0"/>
        <v>0</v>
      </c>
      <c r="E17" s="233">
        <f t="shared" si="1"/>
        <v>0</v>
      </c>
      <c r="F17" s="243"/>
      <c r="G17" s="309"/>
      <c r="H17" s="1130">
        <f t="shared" si="4"/>
        <v>0</v>
      </c>
      <c r="I17" s="312"/>
      <c r="J17" s="1132"/>
      <c r="K17" s="312"/>
      <c r="L17" s="244"/>
      <c r="M17" s="243"/>
      <c r="N17" s="244"/>
      <c r="O17" s="243"/>
      <c r="P17" s="244"/>
      <c r="Q17" s="243"/>
      <c r="R17" s="243"/>
      <c r="S17" s="243"/>
      <c r="T17" s="243"/>
      <c r="U17" s="244"/>
      <c r="V17" s="243"/>
      <c r="W17" s="244"/>
      <c r="X17" s="243"/>
    </row>
    <row r="18" spans="1:24" s="18" customFormat="1" ht="16.5" thickBot="1">
      <c r="A18" s="222"/>
      <c r="B18" s="225"/>
      <c r="C18" s="225" t="s">
        <v>11</v>
      </c>
      <c r="D18" s="28">
        <f t="shared" si="0"/>
        <v>0</v>
      </c>
      <c r="E18" s="233">
        <f t="shared" si="1"/>
        <v>0</v>
      </c>
      <c r="F18" s="243"/>
      <c r="G18" s="309"/>
      <c r="H18" s="1130">
        <f t="shared" si="4"/>
        <v>0</v>
      </c>
      <c r="I18" s="244"/>
      <c r="J18" s="1132"/>
      <c r="K18" s="312"/>
      <c r="L18" s="244"/>
      <c r="M18" s="243"/>
      <c r="N18" s="244"/>
      <c r="O18" s="243"/>
      <c r="P18" s="244"/>
      <c r="Q18" s="243"/>
      <c r="R18" s="243"/>
      <c r="S18" s="243"/>
      <c r="T18" s="243"/>
      <c r="U18" s="244"/>
      <c r="V18" s="243"/>
      <c r="W18" s="244"/>
      <c r="X18" s="243"/>
    </row>
    <row r="19" spans="1:24" s="18" customFormat="1" ht="16.5" thickBot="1">
      <c r="A19" s="222" t="s">
        <v>168</v>
      </c>
      <c r="B19" s="225" t="s">
        <v>169</v>
      </c>
      <c r="C19" s="225" t="s">
        <v>170</v>
      </c>
      <c r="D19" s="28">
        <f t="shared" si="0"/>
        <v>0</v>
      </c>
      <c r="E19" s="233">
        <f t="shared" si="1"/>
        <v>0</v>
      </c>
      <c r="F19" s="243"/>
      <c r="G19" s="309"/>
      <c r="H19" s="1130">
        <f t="shared" si="4"/>
        <v>0</v>
      </c>
      <c r="I19" s="244"/>
      <c r="J19" s="1132"/>
      <c r="K19" s="312"/>
      <c r="L19" s="244"/>
      <c r="M19" s="243"/>
      <c r="N19" s="244"/>
      <c r="O19" s="243"/>
      <c r="P19" s="244"/>
      <c r="Q19" s="243"/>
      <c r="R19" s="243"/>
      <c r="S19" s="243"/>
      <c r="T19" s="243"/>
      <c r="U19" s="244"/>
      <c r="V19" s="243"/>
      <c r="W19" s="244"/>
      <c r="X19" s="243"/>
    </row>
    <row r="20" spans="1:24" s="18" customFormat="1" ht="16.5" thickBot="1">
      <c r="A20" s="222"/>
      <c r="B20" s="225" t="s">
        <v>171</v>
      </c>
      <c r="C20" s="225" t="s">
        <v>11</v>
      </c>
      <c r="D20" s="28">
        <f t="shared" si="0"/>
        <v>0</v>
      </c>
      <c r="E20" s="233">
        <f t="shared" si="1"/>
        <v>0</v>
      </c>
      <c r="F20" s="243"/>
      <c r="G20" s="309"/>
      <c r="H20" s="1130">
        <f t="shared" si="4"/>
        <v>0</v>
      </c>
      <c r="I20" s="244"/>
      <c r="J20" s="1132"/>
      <c r="K20" s="312"/>
      <c r="L20" s="244"/>
      <c r="M20" s="243"/>
      <c r="N20" s="244"/>
      <c r="O20" s="243"/>
      <c r="P20" s="244"/>
      <c r="Q20" s="243"/>
      <c r="R20" s="243"/>
      <c r="S20" s="243"/>
      <c r="T20" s="243"/>
      <c r="U20" s="244"/>
      <c r="V20" s="243"/>
      <c r="W20" s="244"/>
      <c r="X20" s="243"/>
    </row>
    <row r="21" spans="1:24" s="18" customFormat="1" ht="16.5" thickBot="1">
      <c r="A21" s="222" t="s">
        <v>172</v>
      </c>
      <c r="B21" s="225" t="s">
        <v>173</v>
      </c>
      <c r="C21" s="225" t="s">
        <v>170</v>
      </c>
      <c r="D21" s="28">
        <f t="shared" si="0"/>
        <v>0</v>
      </c>
      <c r="E21" s="233">
        <f t="shared" si="1"/>
        <v>0</v>
      </c>
      <c r="F21" s="243"/>
      <c r="G21" s="309"/>
      <c r="H21" s="1130">
        <f t="shared" si="4"/>
        <v>0</v>
      </c>
      <c r="I21" s="244"/>
      <c r="J21" s="1132"/>
      <c r="K21" s="312"/>
      <c r="L21" s="244"/>
      <c r="M21" s="243"/>
      <c r="N21" s="244"/>
      <c r="O21" s="243"/>
      <c r="P21" s="244"/>
      <c r="Q21" s="243"/>
      <c r="R21" s="243"/>
      <c r="S21" s="243"/>
      <c r="T21" s="243"/>
      <c r="U21" s="244"/>
      <c r="V21" s="243"/>
      <c r="W21" s="244"/>
      <c r="X21" s="243"/>
    </row>
    <row r="22" spans="1:24" s="18" customFormat="1" ht="16.5" thickBot="1">
      <c r="A22" s="222"/>
      <c r="B22" s="225" t="s">
        <v>174</v>
      </c>
      <c r="C22" s="225" t="s">
        <v>11</v>
      </c>
      <c r="D22" s="28">
        <f t="shared" si="0"/>
        <v>0</v>
      </c>
      <c r="E22" s="233">
        <f t="shared" si="1"/>
        <v>0</v>
      </c>
      <c r="F22" s="243"/>
      <c r="G22" s="309"/>
      <c r="H22" s="1130">
        <f t="shared" si="4"/>
        <v>0</v>
      </c>
      <c r="I22" s="244"/>
      <c r="J22" s="1132"/>
      <c r="K22" s="312"/>
      <c r="L22" s="244"/>
      <c r="M22" s="243"/>
      <c r="N22" s="244"/>
      <c r="O22" s="243"/>
      <c r="P22" s="244"/>
      <c r="Q22" s="243"/>
      <c r="R22" s="243"/>
      <c r="S22" s="243"/>
      <c r="T22" s="243"/>
      <c r="U22" s="244"/>
      <c r="V22" s="243"/>
      <c r="W22" s="244"/>
      <c r="X22" s="243"/>
    </row>
    <row r="23" spans="1:24" s="18" customFormat="1" ht="16.5" thickBot="1">
      <c r="A23" s="222" t="s">
        <v>175</v>
      </c>
      <c r="B23" s="225" t="s">
        <v>176</v>
      </c>
      <c r="C23" s="225" t="s">
        <v>28</v>
      </c>
      <c r="D23" s="28">
        <f t="shared" si="0"/>
        <v>0</v>
      </c>
      <c r="E23" s="233">
        <f t="shared" si="1"/>
        <v>0</v>
      </c>
      <c r="F23" s="243"/>
      <c r="G23" s="309"/>
      <c r="H23" s="1130">
        <f>J23+I23</f>
        <v>0</v>
      </c>
      <c r="I23" s="244"/>
      <c r="J23" s="1132"/>
      <c r="K23" s="312"/>
      <c r="L23" s="244"/>
      <c r="M23" s="243"/>
      <c r="N23" s="244"/>
      <c r="O23" s="243"/>
      <c r="P23" s="244"/>
      <c r="Q23" s="243"/>
      <c r="R23" s="243"/>
      <c r="S23" s="243"/>
      <c r="T23" s="243"/>
      <c r="U23" s="244"/>
      <c r="V23" s="243"/>
      <c r="W23" s="244"/>
      <c r="X23" s="243"/>
    </row>
    <row r="24" spans="1:24" s="18" customFormat="1" ht="16.5" thickBot="1">
      <c r="A24" s="222"/>
      <c r="B24" s="225"/>
      <c r="C24" s="225" t="s">
        <v>11</v>
      </c>
      <c r="D24" s="28">
        <f t="shared" si="0"/>
        <v>0</v>
      </c>
      <c r="E24" s="233">
        <f t="shared" si="1"/>
        <v>0</v>
      </c>
      <c r="F24" s="243"/>
      <c r="G24" s="309"/>
      <c r="H24" s="1130">
        <f aca="true" t="shared" si="6" ref="H24:H84">J24+I24</f>
        <v>0</v>
      </c>
      <c r="I24" s="244"/>
      <c r="J24" s="1132"/>
      <c r="K24" s="312"/>
      <c r="L24" s="244"/>
      <c r="M24" s="243"/>
      <c r="N24" s="244"/>
      <c r="O24" s="243"/>
      <c r="P24" s="244"/>
      <c r="Q24" s="243"/>
      <c r="R24" s="243"/>
      <c r="S24" s="243"/>
      <c r="T24" s="243"/>
      <c r="U24" s="244"/>
      <c r="V24" s="243"/>
      <c r="W24" s="244"/>
      <c r="X24" s="243"/>
    </row>
    <row r="25" spans="1:24" s="18" customFormat="1" ht="16.5" thickBot="1">
      <c r="A25" s="222" t="s">
        <v>177</v>
      </c>
      <c r="B25" s="225" t="s">
        <v>178</v>
      </c>
      <c r="C25" s="225" t="s">
        <v>11</v>
      </c>
      <c r="D25" s="28">
        <f t="shared" si="0"/>
        <v>0</v>
      </c>
      <c r="E25" s="233">
        <f t="shared" si="1"/>
        <v>0</v>
      </c>
      <c r="F25" s="243"/>
      <c r="G25" s="309"/>
      <c r="H25" s="1130">
        <f t="shared" si="6"/>
        <v>0</v>
      </c>
      <c r="I25" s="244"/>
      <c r="J25" s="1132"/>
      <c r="K25" s="312"/>
      <c r="L25" s="244"/>
      <c r="M25" s="243"/>
      <c r="N25" s="244"/>
      <c r="O25" s="243"/>
      <c r="P25" s="244"/>
      <c r="Q25" s="243"/>
      <c r="R25" s="243"/>
      <c r="S25" s="243"/>
      <c r="T25" s="243"/>
      <c r="U25" s="244"/>
      <c r="V25" s="243"/>
      <c r="W25" s="244"/>
      <c r="X25" s="243"/>
    </row>
    <row r="26" spans="1:24" s="18" customFormat="1" ht="15.75">
      <c r="A26" s="221" t="s">
        <v>18</v>
      </c>
      <c r="B26" s="15" t="s">
        <v>102</v>
      </c>
      <c r="C26" s="16" t="s">
        <v>17</v>
      </c>
      <c r="D26" s="17">
        <f t="shared" si="0"/>
        <v>0</v>
      </c>
      <c r="E26" s="234">
        <f t="shared" si="1"/>
        <v>0</v>
      </c>
      <c r="F26" s="243"/>
      <c r="G26" s="309"/>
      <c r="H26" s="1130">
        <f t="shared" si="6"/>
        <v>0</v>
      </c>
      <c r="I26" s="244"/>
      <c r="J26" s="1132"/>
      <c r="K26" s="312"/>
      <c r="L26" s="244"/>
      <c r="M26" s="243"/>
      <c r="N26" s="244"/>
      <c r="O26" s="243"/>
      <c r="P26" s="244"/>
      <c r="Q26" s="243"/>
      <c r="R26" s="243"/>
      <c r="S26" s="243"/>
      <c r="T26" s="243"/>
      <c r="U26" s="244"/>
      <c r="V26" s="243"/>
      <c r="W26" s="244"/>
      <c r="X26" s="243"/>
    </row>
    <row r="27" spans="1:24" s="18" customFormat="1" ht="16.5" thickBot="1">
      <c r="A27" s="221"/>
      <c r="B27" s="34" t="s">
        <v>54</v>
      </c>
      <c r="C27" s="35" t="s">
        <v>11</v>
      </c>
      <c r="D27" s="28">
        <f t="shared" si="0"/>
        <v>0</v>
      </c>
      <c r="E27" s="234">
        <f t="shared" si="1"/>
        <v>0</v>
      </c>
      <c r="F27" s="243"/>
      <c r="G27" s="309"/>
      <c r="H27" s="1130">
        <f t="shared" si="6"/>
        <v>0</v>
      </c>
      <c r="I27" s="244"/>
      <c r="J27" s="1132"/>
      <c r="K27" s="312"/>
      <c r="L27" s="244"/>
      <c r="M27" s="243"/>
      <c r="N27" s="244"/>
      <c r="O27" s="243"/>
      <c r="P27" s="244"/>
      <c r="Q27" s="243"/>
      <c r="R27" s="243"/>
      <c r="S27" s="243"/>
      <c r="T27" s="243"/>
      <c r="U27" s="244"/>
      <c r="V27" s="243"/>
      <c r="W27" s="244"/>
      <c r="X27" s="243"/>
    </row>
    <row r="28" spans="1:24" s="18" customFormat="1" ht="15.75">
      <c r="A28" s="221" t="s">
        <v>56</v>
      </c>
      <c r="B28" s="40" t="s">
        <v>66</v>
      </c>
      <c r="C28" s="41" t="s">
        <v>9</v>
      </c>
      <c r="D28" s="17">
        <f t="shared" si="0"/>
        <v>0</v>
      </c>
      <c r="E28" s="235">
        <f t="shared" si="1"/>
        <v>0</v>
      </c>
      <c r="F28" s="243"/>
      <c r="G28" s="309"/>
      <c r="H28" s="1130">
        <f t="shared" si="6"/>
        <v>0</v>
      </c>
      <c r="I28" s="244"/>
      <c r="J28" s="1132"/>
      <c r="K28" s="312"/>
      <c r="L28" s="244"/>
      <c r="M28" s="243"/>
      <c r="N28" s="244"/>
      <c r="O28" s="243"/>
      <c r="P28" s="244"/>
      <c r="Q28" s="243"/>
      <c r="R28" s="243"/>
      <c r="S28" s="243"/>
      <c r="T28" s="243"/>
      <c r="U28" s="244"/>
      <c r="V28" s="243"/>
      <c r="W28" s="244"/>
      <c r="X28" s="243"/>
    </row>
    <row r="29" spans="1:24" s="18" customFormat="1" ht="16.5" thickBot="1">
      <c r="A29" s="221"/>
      <c r="B29" s="26"/>
      <c r="C29" s="44" t="s">
        <v>11</v>
      </c>
      <c r="D29" s="28">
        <f t="shared" si="0"/>
        <v>0</v>
      </c>
      <c r="E29" s="234">
        <f t="shared" si="1"/>
        <v>0</v>
      </c>
      <c r="F29" s="243"/>
      <c r="G29" s="309"/>
      <c r="H29" s="1130">
        <f t="shared" si="6"/>
        <v>0</v>
      </c>
      <c r="I29" s="244"/>
      <c r="J29" s="1132"/>
      <c r="K29" s="312"/>
      <c r="L29" s="244"/>
      <c r="M29" s="243"/>
      <c r="N29" s="244"/>
      <c r="O29" s="243"/>
      <c r="P29" s="244"/>
      <c r="Q29" s="243"/>
      <c r="R29" s="243"/>
      <c r="S29" s="243"/>
      <c r="T29" s="243"/>
      <c r="U29" s="244"/>
      <c r="V29" s="243"/>
      <c r="W29" s="244"/>
      <c r="X29" s="243"/>
    </row>
    <row r="30" spans="1:24" s="18" customFormat="1" ht="15.75">
      <c r="A30" s="221" t="s">
        <v>24</v>
      </c>
      <c r="B30" s="40" t="s">
        <v>84</v>
      </c>
      <c r="C30" s="45" t="s">
        <v>9</v>
      </c>
      <c r="D30" s="17">
        <f t="shared" si="0"/>
        <v>0</v>
      </c>
      <c r="E30" s="235">
        <f t="shared" si="1"/>
        <v>0</v>
      </c>
      <c r="F30" s="243"/>
      <c r="G30" s="309"/>
      <c r="H30" s="1130">
        <f t="shared" si="6"/>
        <v>0</v>
      </c>
      <c r="I30" s="244"/>
      <c r="J30" s="1132"/>
      <c r="K30" s="312"/>
      <c r="L30" s="244"/>
      <c r="M30" s="243"/>
      <c r="N30" s="244"/>
      <c r="O30" s="243"/>
      <c r="P30" s="244"/>
      <c r="Q30" s="243"/>
      <c r="R30" s="243"/>
      <c r="S30" s="243"/>
      <c r="T30" s="243"/>
      <c r="U30" s="244"/>
      <c r="V30" s="243"/>
      <c r="W30" s="244"/>
      <c r="X30" s="243"/>
    </row>
    <row r="31" spans="1:24" s="18" customFormat="1" ht="15.75">
      <c r="A31" s="221"/>
      <c r="B31" s="34" t="s">
        <v>71</v>
      </c>
      <c r="C31" s="20" t="s">
        <v>57</v>
      </c>
      <c r="D31" s="17">
        <f t="shared" si="0"/>
        <v>0</v>
      </c>
      <c r="E31" s="236">
        <f t="shared" si="1"/>
        <v>0</v>
      </c>
      <c r="F31" s="243"/>
      <c r="G31" s="309"/>
      <c r="H31" s="1130">
        <f t="shared" si="6"/>
        <v>0</v>
      </c>
      <c r="I31" s="244"/>
      <c r="J31" s="1132"/>
      <c r="K31" s="312"/>
      <c r="L31" s="244"/>
      <c r="M31" s="243"/>
      <c r="N31" s="244"/>
      <c r="O31" s="243"/>
      <c r="P31" s="244"/>
      <c r="Q31" s="243"/>
      <c r="R31" s="243"/>
      <c r="S31" s="243"/>
      <c r="T31" s="243"/>
      <c r="U31" s="244"/>
      <c r="V31" s="243"/>
      <c r="W31" s="244"/>
      <c r="X31" s="243"/>
    </row>
    <row r="32" spans="1:24" s="18" customFormat="1" ht="16.5" thickBot="1">
      <c r="A32" s="221"/>
      <c r="B32" s="49"/>
      <c r="C32" s="50" t="s">
        <v>11</v>
      </c>
      <c r="D32" s="28">
        <f t="shared" si="0"/>
        <v>0</v>
      </c>
      <c r="E32" s="234">
        <f t="shared" si="1"/>
        <v>0</v>
      </c>
      <c r="F32" s="243"/>
      <c r="G32" s="309"/>
      <c r="H32" s="1130">
        <f t="shared" si="6"/>
        <v>0</v>
      </c>
      <c r="I32" s="244"/>
      <c r="J32" s="1132"/>
      <c r="K32" s="312"/>
      <c r="L32" s="244"/>
      <c r="M32" s="243"/>
      <c r="N32" s="244"/>
      <c r="O32" s="243"/>
      <c r="P32" s="244"/>
      <c r="Q32" s="243"/>
      <c r="R32" s="243"/>
      <c r="S32" s="243"/>
      <c r="T32" s="243"/>
      <c r="U32" s="244"/>
      <c r="V32" s="243"/>
      <c r="W32" s="244"/>
      <c r="X32" s="243"/>
    </row>
    <row r="33" spans="1:24" s="18" customFormat="1" ht="15.75">
      <c r="A33" s="221" t="s">
        <v>25</v>
      </c>
      <c r="B33" s="15" t="s">
        <v>26</v>
      </c>
      <c r="C33" s="16" t="s">
        <v>9</v>
      </c>
      <c r="D33" s="17">
        <f t="shared" si="0"/>
        <v>0</v>
      </c>
      <c r="E33" s="235">
        <f t="shared" si="1"/>
        <v>0</v>
      </c>
      <c r="F33" s="243"/>
      <c r="G33" s="309"/>
      <c r="H33" s="1130">
        <f t="shared" si="6"/>
        <v>0</v>
      </c>
      <c r="I33" s="245">
        <v>0</v>
      </c>
      <c r="J33" s="1132"/>
      <c r="K33" s="312"/>
      <c r="L33" s="244"/>
      <c r="M33" s="243"/>
      <c r="N33" s="244"/>
      <c r="O33" s="243"/>
      <c r="P33" s="244"/>
      <c r="Q33" s="243"/>
      <c r="R33" s="243"/>
      <c r="S33" s="243"/>
      <c r="T33" s="243"/>
      <c r="U33" s="244"/>
      <c r="V33" s="243"/>
      <c r="W33" s="244"/>
      <c r="X33" s="243"/>
    </row>
    <row r="34" spans="1:24" s="18" customFormat="1" ht="15.75">
      <c r="A34" s="221"/>
      <c r="B34" s="51" t="s">
        <v>69</v>
      </c>
      <c r="C34" s="20" t="s">
        <v>58</v>
      </c>
      <c r="D34" s="17">
        <f t="shared" si="0"/>
        <v>0</v>
      </c>
      <c r="E34" s="236">
        <f t="shared" si="1"/>
        <v>0</v>
      </c>
      <c r="F34" s="243"/>
      <c r="G34" s="309"/>
      <c r="H34" s="1130">
        <f t="shared" si="6"/>
        <v>0</v>
      </c>
      <c r="I34" s="245">
        <v>0</v>
      </c>
      <c r="J34" s="1132"/>
      <c r="K34" s="312"/>
      <c r="L34" s="244"/>
      <c r="M34" s="243"/>
      <c r="N34" s="244"/>
      <c r="O34" s="243"/>
      <c r="P34" s="244"/>
      <c r="Q34" s="243"/>
      <c r="R34" s="243"/>
      <c r="S34" s="243"/>
      <c r="T34" s="243"/>
      <c r="U34" s="244"/>
      <c r="V34" s="243"/>
      <c r="W34" s="244"/>
      <c r="X34" s="243"/>
    </row>
    <row r="35" spans="1:24" s="18" customFormat="1" ht="16.5" thickBot="1">
      <c r="A35" s="221"/>
      <c r="B35" s="52"/>
      <c r="C35" s="35" t="s">
        <v>11</v>
      </c>
      <c r="D35" s="28">
        <f t="shared" si="0"/>
        <v>0</v>
      </c>
      <c r="E35" s="233">
        <f t="shared" si="1"/>
        <v>0</v>
      </c>
      <c r="F35" s="243"/>
      <c r="G35" s="309"/>
      <c r="H35" s="1130">
        <f t="shared" si="6"/>
        <v>0</v>
      </c>
      <c r="I35" s="245">
        <v>0</v>
      </c>
      <c r="J35" s="1132"/>
      <c r="K35" s="312"/>
      <c r="L35" s="244"/>
      <c r="M35" s="243"/>
      <c r="N35" s="244"/>
      <c r="O35" s="243"/>
      <c r="P35" s="244"/>
      <c r="Q35" s="243"/>
      <c r="R35" s="243"/>
      <c r="S35" s="243"/>
      <c r="T35" s="243"/>
      <c r="U35" s="244"/>
      <c r="V35" s="243"/>
      <c r="W35" s="244"/>
      <c r="X35" s="243"/>
    </row>
    <row r="36" spans="1:24" s="18" customFormat="1" ht="15.75">
      <c r="A36" s="221" t="s">
        <v>27</v>
      </c>
      <c r="B36" s="40" t="s">
        <v>114</v>
      </c>
      <c r="C36" s="41" t="s">
        <v>28</v>
      </c>
      <c r="D36" s="17">
        <f t="shared" si="0"/>
        <v>0</v>
      </c>
      <c r="E36" s="234">
        <f t="shared" si="1"/>
        <v>0</v>
      </c>
      <c r="F36" s="243"/>
      <c r="G36" s="309"/>
      <c r="H36" s="1130">
        <f t="shared" si="6"/>
        <v>0</v>
      </c>
      <c r="I36" s="244"/>
      <c r="J36" s="1132"/>
      <c r="K36" s="312"/>
      <c r="L36" s="244"/>
      <c r="M36" s="243"/>
      <c r="N36" s="244"/>
      <c r="O36" s="243"/>
      <c r="P36" s="244"/>
      <c r="Q36" s="243"/>
      <c r="R36" s="243"/>
      <c r="S36" s="243"/>
      <c r="T36" s="243"/>
      <c r="U36" s="244"/>
      <c r="V36" s="243"/>
      <c r="W36" s="244"/>
      <c r="X36" s="243"/>
    </row>
    <row r="37" spans="1:24" s="18" customFormat="1" ht="16.5" thickBot="1">
      <c r="A37" s="221"/>
      <c r="B37" s="53" t="s">
        <v>53</v>
      </c>
      <c r="C37" s="44" t="s">
        <v>11</v>
      </c>
      <c r="D37" s="28">
        <f t="shared" si="0"/>
        <v>0</v>
      </c>
      <c r="E37" s="233">
        <f t="shared" si="1"/>
        <v>0</v>
      </c>
      <c r="F37" s="243"/>
      <c r="G37" s="309"/>
      <c r="H37" s="1130">
        <f t="shared" si="6"/>
        <v>0</v>
      </c>
      <c r="I37" s="244"/>
      <c r="J37" s="1132"/>
      <c r="K37" s="312"/>
      <c r="L37" s="244"/>
      <c r="M37" s="243"/>
      <c r="N37" s="244"/>
      <c r="O37" s="243"/>
      <c r="P37" s="244"/>
      <c r="Q37" s="243"/>
      <c r="R37" s="243"/>
      <c r="S37" s="243"/>
      <c r="T37" s="243"/>
      <c r="U37" s="244"/>
      <c r="V37" s="243"/>
      <c r="W37" s="244"/>
      <c r="X37" s="243"/>
    </row>
    <row r="38" spans="1:24" s="18" customFormat="1" ht="15.75">
      <c r="A38" s="221" t="s">
        <v>29</v>
      </c>
      <c r="B38" s="15" t="s">
        <v>52</v>
      </c>
      <c r="C38" s="54" t="s">
        <v>28</v>
      </c>
      <c r="D38" s="17">
        <f t="shared" si="0"/>
        <v>0</v>
      </c>
      <c r="E38" s="234">
        <f t="shared" si="1"/>
        <v>0</v>
      </c>
      <c r="F38" s="243"/>
      <c r="G38" s="309"/>
      <c r="H38" s="1130">
        <f t="shared" si="6"/>
        <v>0</v>
      </c>
      <c r="I38" s="244"/>
      <c r="J38" s="1132"/>
      <c r="K38" s="312"/>
      <c r="L38" s="244"/>
      <c r="M38" s="243"/>
      <c r="N38" s="244"/>
      <c r="O38" s="243"/>
      <c r="P38" s="244"/>
      <c r="Q38" s="243"/>
      <c r="R38" s="243"/>
      <c r="S38" s="243"/>
      <c r="T38" s="243"/>
      <c r="U38" s="244"/>
      <c r="V38" s="243"/>
      <c r="W38" s="244"/>
      <c r="X38" s="243"/>
    </row>
    <row r="39" spans="1:24" s="18" customFormat="1" ht="16.5" thickBot="1">
      <c r="A39" s="221"/>
      <c r="B39" s="55" t="s">
        <v>51</v>
      </c>
      <c r="C39" s="56" t="s">
        <v>11</v>
      </c>
      <c r="D39" s="28">
        <f t="shared" si="0"/>
        <v>0</v>
      </c>
      <c r="E39" s="233">
        <f t="shared" si="1"/>
        <v>0</v>
      </c>
      <c r="F39" s="243"/>
      <c r="G39" s="309"/>
      <c r="H39" s="1130">
        <f t="shared" si="6"/>
        <v>0</v>
      </c>
      <c r="I39" s="244"/>
      <c r="J39" s="1132"/>
      <c r="K39" s="312"/>
      <c r="L39" s="244"/>
      <c r="M39" s="243"/>
      <c r="N39" s="244"/>
      <c r="O39" s="243"/>
      <c r="P39" s="244"/>
      <c r="Q39" s="243"/>
      <c r="R39" s="243"/>
      <c r="S39" s="243"/>
      <c r="T39" s="243"/>
      <c r="U39" s="244"/>
      <c r="V39" s="243"/>
      <c r="W39" s="244"/>
      <c r="X39" s="243"/>
    </row>
    <row r="40" spans="1:24" s="18" customFormat="1" ht="15.75">
      <c r="A40" s="221" t="s">
        <v>31</v>
      </c>
      <c r="B40" s="40" t="s">
        <v>65</v>
      </c>
      <c r="C40" s="41" t="s">
        <v>17</v>
      </c>
      <c r="D40" s="17">
        <f t="shared" si="0"/>
        <v>0</v>
      </c>
      <c r="E40" s="234">
        <f t="shared" si="1"/>
        <v>0</v>
      </c>
      <c r="F40" s="243"/>
      <c r="G40" s="309"/>
      <c r="H40" s="1130">
        <f t="shared" si="6"/>
        <v>0</v>
      </c>
      <c r="I40" s="244"/>
      <c r="J40" s="1132"/>
      <c r="K40" s="312"/>
      <c r="L40" s="244"/>
      <c r="M40" s="243"/>
      <c r="N40" s="244"/>
      <c r="O40" s="243"/>
      <c r="P40" s="244"/>
      <c r="Q40" s="243"/>
      <c r="R40" s="243"/>
      <c r="S40" s="243"/>
      <c r="T40" s="243"/>
      <c r="U40" s="244"/>
      <c r="V40" s="243"/>
      <c r="W40" s="244"/>
      <c r="X40" s="243"/>
    </row>
    <row r="41" spans="1:24" s="18" customFormat="1" ht="16.5" thickBot="1">
      <c r="A41" s="221"/>
      <c r="B41" s="52">
        <v>2</v>
      </c>
      <c r="C41" s="56" t="s">
        <v>11</v>
      </c>
      <c r="D41" s="28">
        <f t="shared" si="0"/>
        <v>0</v>
      </c>
      <c r="E41" s="233">
        <f t="shared" si="1"/>
        <v>0</v>
      </c>
      <c r="F41" s="243"/>
      <c r="G41" s="309"/>
      <c r="H41" s="1130">
        <f t="shared" si="6"/>
        <v>0</v>
      </c>
      <c r="I41" s="244"/>
      <c r="J41" s="1132"/>
      <c r="K41" s="312"/>
      <c r="L41" s="244"/>
      <c r="M41" s="243"/>
      <c r="N41" s="244"/>
      <c r="O41" s="243"/>
      <c r="P41" s="244"/>
      <c r="Q41" s="243"/>
      <c r="R41" s="243"/>
      <c r="S41" s="243"/>
      <c r="T41" s="243"/>
      <c r="U41" s="244"/>
      <c r="V41" s="243"/>
      <c r="W41" s="244"/>
      <c r="X41" s="243"/>
    </row>
    <row r="42" spans="1:24" s="18" customFormat="1" ht="15.75">
      <c r="A42" s="221" t="s">
        <v>32</v>
      </c>
      <c r="B42" s="40" t="s">
        <v>78</v>
      </c>
      <c r="C42" s="41" t="s">
        <v>28</v>
      </c>
      <c r="D42" s="17">
        <f t="shared" si="0"/>
        <v>0</v>
      </c>
      <c r="E42" s="234">
        <f t="shared" si="1"/>
        <v>0</v>
      </c>
      <c r="F42" s="243"/>
      <c r="G42" s="309"/>
      <c r="H42" s="1130">
        <f t="shared" si="6"/>
        <v>0</v>
      </c>
      <c r="I42" s="245">
        <v>0</v>
      </c>
      <c r="J42" s="1132"/>
      <c r="K42" s="312"/>
      <c r="L42" s="244"/>
      <c r="M42" s="243"/>
      <c r="N42" s="244"/>
      <c r="O42" s="243"/>
      <c r="P42" s="244"/>
      <c r="Q42" s="243"/>
      <c r="R42" s="243"/>
      <c r="S42" s="243"/>
      <c r="T42" s="243"/>
      <c r="U42" s="244"/>
      <c r="V42" s="243"/>
      <c r="W42" s="244"/>
      <c r="X42" s="243"/>
    </row>
    <row r="43" spans="1:24" s="18" customFormat="1" ht="16.5" thickBot="1">
      <c r="A43" s="221"/>
      <c r="B43" s="57" t="s">
        <v>79</v>
      </c>
      <c r="C43" s="44" t="s">
        <v>11</v>
      </c>
      <c r="D43" s="28">
        <f t="shared" si="0"/>
        <v>0</v>
      </c>
      <c r="E43" s="233">
        <f t="shared" si="1"/>
        <v>0</v>
      </c>
      <c r="F43" s="243"/>
      <c r="G43" s="309"/>
      <c r="H43" s="1130">
        <f t="shared" si="6"/>
        <v>0</v>
      </c>
      <c r="I43" s="245">
        <v>0</v>
      </c>
      <c r="J43" s="1132"/>
      <c r="K43" s="312"/>
      <c r="L43" s="244"/>
      <c r="M43" s="243"/>
      <c r="N43" s="244"/>
      <c r="O43" s="243"/>
      <c r="P43" s="244"/>
      <c r="Q43" s="243"/>
      <c r="R43" s="243"/>
      <c r="S43" s="243"/>
      <c r="T43" s="243"/>
      <c r="U43" s="244"/>
      <c r="V43" s="243"/>
      <c r="W43" s="244"/>
      <c r="X43" s="243"/>
    </row>
    <row r="44" spans="1:24" s="18" customFormat="1" ht="15.75">
      <c r="A44" s="221" t="s">
        <v>34</v>
      </c>
      <c r="B44" s="40" t="s">
        <v>103</v>
      </c>
      <c r="C44" s="41" t="s">
        <v>28</v>
      </c>
      <c r="D44" s="17">
        <f t="shared" si="0"/>
        <v>0</v>
      </c>
      <c r="E44" s="234">
        <f t="shared" si="1"/>
        <v>0</v>
      </c>
      <c r="F44" s="243"/>
      <c r="G44" s="309"/>
      <c r="H44" s="1130">
        <f t="shared" si="6"/>
        <v>0</v>
      </c>
      <c r="I44" s="245">
        <v>0</v>
      </c>
      <c r="J44" s="1132"/>
      <c r="K44" s="312"/>
      <c r="L44" s="244"/>
      <c r="M44" s="243"/>
      <c r="N44" s="244"/>
      <c r="O44" s="243"/>
      <c r="P44" s="244"/>
      <c r="Q44" s="243"/>
      <c r="R44" s="243"/>
      <c r="S44" s="243"/>
      <c r="T44" s="243"/>
      <c r="U44" s="244"/>
      <c r="V44" s="243"/>
      <c r="W44" s="244"/>
      <c r="X44" s="243"/>
    </row>
    <row r="45" spans="1:24" s="18" customFormat="1" ht="16.5" thickBot="1">
      <c r="A45" s="221"/>
      <c r="B45" s="26"/>
      <c r="C45" s="44" t="s">
        <v>11</v>
      </c>
      <c r="D45" s="28">
        <f t="shared" si="0"/>
        <v>0</v>
      </c>
      <c r="E45" s="233">
        <f t="shared" si="1"/>
        <v>0</v>
      </c>
      <c r="F45" s="243"/>
      <c r="G45" s="309"/>
      <c r="H45" s="1130">
        <f t="shared" si="6"/>
        <v>0</v>
      </c>
      <c r="I45" s="245">
        <v>0</v>
      </c>
      <c r="J45" s="1132"/>
      <c r="K45" s="312"/>
      <c r="L45" s="244"/>
      <c r="M45" s="243"/>
      <c r="N45" s="244"/>
      <c r="O45" s="243"/>
      <c r="P45" s="244"/>
      <c r="Q45" s="243"/>
      <c r="R45" s="243"/>
      <c r="S45" s="243"/>
      <c r="T45" s="243"/>
      <c r="U45" s="244"/>
      <c r="V45" s="243"/>
      <c r="W45" s="244"/>
      <c r="X45" s="243"/>
    </row>
    <row r="46" spans="1:24" s="18" customFormat="1" ht="15.75">
      <c r="A46" s="221" t="s">
        <v>35</v>
      </c>
      <c r="B46" s="40" t="s">
        <v>76</v>
      </c>
      <c r="C46" s="41" t="s">
        <v>28</v>
      </c>
      <c r="D46" s="17">
        <f t="shared" si="0"/>
        <v>1</v>
      </c>
      <c r="E46" s="234">
        <f t="shared" si="1"/>
        <v>0</v>
      </c>
      <c r="F46" s="243"/>
      <c r="G46" s="309"/>
      <c r="H46" s="1130">
        <f t="shared" si="6"/>
        <v>1</v>
      </c>
      <c r="I46" s="245">
        <v>0</v>
      </c>
      <c r="J46" s="1132">
        <v>1</v>
      </c>
      <c r="K46" s="312"/>
      <c r="L46" s="244"/>
      <c r="M46" s="243"/>
      <c r="N46" s="244"/>
      <c r="O46" s="243"/>
      <c r="P46" s="244"/>
      <c r="Q46" s="243"/>
      <c r="R46" s="243"/>
      <c r="S46" s="243"/>
      <c r="T46" s="243"/>
      <c r="U46" s="244"/>
      <c r="V46" s="243"/>
      <c r="W46" s="244"/>
      <c r="X46" s="243"/>
    </row>
    <row r="47" spans="1:24" s="18" customFormat="1" ht="16.5" thickBot="1">
      <c r="A47" s="221"/>
      <c r="B47" s="53" t="s">
        <v>30</v>
      </c>
      <c r="C47" s="44" t="s">
        <v>11</v>
      </c>
      <c r="D47" s="28">
        <f t="shared" si="0"/>
        <v>20.044</v>
      </c>
      <c r="E47" s="233">
        <f t="shared" si="1"/>
        <v>0</v>
      </c>
      <c r="F47" s="243"/>
      <c r="G47" s="309"/>
      <c r="H47" s="1130">
        <f t="shared" si="6"/>
        <v>20.044</v>
      </c>
      <c r="I47" s="245">
        <v>0</v>
      </c>
      <c r="J47" s="1132">
        <v>20.044</v>
      </c>
      <c r="K47" s="312"/>
      <c r="L47" s="244"/>
      <c r="M47" s="243"/>
      <c r="N47" s="244"/>
      <c r="O47" s="243"/>
      <c r="P47" s="244"/>
      <c r="Q47" s="243"/>
      <c r="R47" s="243"/>
      <c r="S47" s="243"/>
      <c r="T47" s="243"/>
      <c r="U47" s="244"/>
      <c r="V47" s="243"/>
      <c r="W47" s="244"/>
      <c r="X47" s="243"/>
    </row>
    <row r="48" spans="1:24" s="18" customFormat="1" ht="15.75">
      <c r="A48" s="221" t="s">
        <v>36</v>
      </c>
      <c r="B48" s="34" t="s">
        <v>77</v>
      </c>
      <c r="C48" s="58" t="s">
        <v>9</v>
      </c>
      <c r="D48" s="17">
        <f t="shared" si="0"/>
        <v>0</v>
      </c>
      <c r="E48" s="234">
        <f t="shared" si="1"/>
        <v>0</v>
      </c>
      <c r="F48" s="243"/>
      <c r="G48" s="309"/>
      <c r="H48" s="1130">
        <f t="shared" si="6"/>
        <v>0</v>
      </c>
      <c r="I48" s="244"/>
      <c r="J48" s="1132">
        <v>0</v>
      </c>
      <c r="K48" s="312"/>
      <c r="L48" s="244"/>
      <c r="M48" s="243"/>
      <c r="N48" s="244"/>
      <c r="O48" s="243"/>
      <c r="P48" s="244"/>
      <c r="Q48" s="243"/>
      <c r="R48" s="243"/>
      <c r="S48" s="243"/>
      <c r="T48" s="243"/>
      <c r="U48" s="244"/>
      <c r="V48" s="243"/>
      <c r="W48" s="244"/>
      <c r="X48" s="243"/>
    </row>
    <row r="49" spans="1:24" s="18" customFormat="1" ht="16.5" thickBot="1">
      <c r="A49" s="221"/>
      <c r="B49" s="55" t="s">
        <v>104</v>
      </c>
      <c r="C49" s="59" t="s">
        <v>40</v>
      </c>
      <c r="D49" s="28">
        <f t="shared" si="0"/>
        <v>0</v>
      </c>
      <c r="E49" s="233">
        <f t="shared" si="1"/>
        <v>0</v>
      </c>
      <c r="F49" s="243"/>
      <c r="G49" s="309"/>
      <c r="H49" s="1130">
        <f t="shared" si="6"/>
        <v>0</v>
      </c>
      <c r="I49" s="244"/>
      <c r="J49" s="1132">
        <v>0</v>
      </c>
      <c r="K49" s="312"/>
      <c r="L49" s="244"/>
      <c r="M49" s="243"/>
      <c r="N49" s="244"/>
      <c r="O49" s="243"/>
      <c r="P49" s="244"/>
      <c r="Q49" s="243"/>
      <c r="R49" s="243"/>
      <c r="S49" s="243"/>
      <c r="T49" s="243"/>
      <c r="U49" s="244"/>
      <c r="V49" s="243"/>
      <c r="W49" s="244"/>
      <c r="X49" s="243"/>
    </row>
    <row r="50" spans="1:24" s="18" customFormat="1" ht="15.75">
      <c r="A50" s="221" t="s">
        <v>37</v>
      </c>
      <c r="B50" s="40" t="s">
        <v>80</v>
      </c>
      <c r="C50" s="41" t="s">
        <v>9</v>
      </c>
      <c r="D50" s="17">
        <f t="shared" si="0"/>
        <v>0.003</v>
      </c>
      <c r="E50" s="234">
        <f t="shared" si="1"/>
        <v>0</v>
      </c>
      <c r="F50" s="243"/>
      <c r="G50" s="309"/>
      <c r="H50" s="1130">
        <f t="shared" si="6"/>
        <v>0.003</v>
      </c>
      <c r="I50" s="244"/>
      <c r="J50" s="1132">
        <v>0.003</v>
      </c>
      <c r="K50" s="312"/>
      <c r="L50" s="244"/>
      <c r="M50" s="243"/>
      <c r="N50" s="244"/>
      <c r="O50" s="243"/>
      <c r="P50" s="244"/>
      <c r="Q50" s="243"/>
      <c r="R50" s="243"/>
      <c r="S50" s="243"/>
      <c r="T50" s="243"/>
      <c r="U50" s="244"/>
      <c r="V50" s="243"/>
      <c r="W50" s="244"/>
      <c r="X50" s="243"/>
    </row>
    <row r="51" spans="1:24" s="18" customFormat="1" ht="16.5" thickBot="1">
      <c r="A51" s="221"/>
      <c r="B51" s="55" t="s">
        <v>81</v>
      </c>
      <c r="C51" s="56" t="s">
        <v>11</v>
      </c>
      <c r="D51" s="28">
        <f t="shared" si="0"/>
        <v>13.848</v>
      </c>
      <c r="E51" s="233">
        <f t="shared" si="1"/>
        <v>0</v>
      </c>
      <c r="F51" s="243"/>
      <c r="G51" s="309"/>
      <c r="H51" s="1130">
        <f t="shared" si="6"/>
        <v>13.848</v>
      </c>
      <c r="I51" s="244"/>
      <c r="J51" s="1132">
        <v>13.848</v>
      </c>
      <c r="K51" s="312"/>
      <c r="L51" s="244"/>
      <c r="M51" s="243"/>
      <c r="N51" s="244"/>
      <c r="O51" s="243"/>
      <c r="P51" s="244"/>
      <c r="Q51" s="243"/>
      <c r="R51" s="243"/>
      <c r="S51" s="243"/>
      <c r="T51" s="243"/>
      <c r="U51" s="244"/>
      <c r="V51" s="243"/>
      <c r="W51" s="244"/>
      <c r="X51" s="243"/>
    </row>
    <row r="52" spans="1:24" ht="15.75">
      <c r="A52" s="226" t="s">
        <v>50</v>
      </c>
      <c r="B52" s="61" t="s">
        <v>135</v>
      </c>
      <c r="C52" s="62" t="s">
        <v>28</v>
      </c>
      <c r="D52" s="17">
        <f t="shared" si="0"/>
        <v>0</v>
      </c>
      <c r="E52" s="234">
        <f t="shared" si="1"/>
        <v>0</v>
      </c>
      <c r="F52" s="247"/>
      <c r="G52" s="309"/>
      <c r="H52" s="1130">
        <f t="shared" si="6"/>
        <v>0</v>
      </c>
      <c r="I52" s="248"/>
      <c r="J52" s="1132">
        <v>0</v>
      </c>
      <c r="K52" s="323"/>
      <c r="L52" s="248"/>
      <c r="M52" s="247"/>
      <c r="N52" s="248"/>
      <c r="O52" s="247"/>
      <c r="P52" s="248"/>
      <c r="Q52" s="247"/>
      <c r="R52" s="247"/>
      <c r="S52" s="247"/>
      <c r="T52" s="247"/>
      <c r="U52" s="248"/>
      <c r="V52" s="247"/>
      <c r="W52" s="248"/>
      <c r="X52" s="247"/>
    </row>
    <row r="53" spans="1:24" ht="16.5" thickBot="1">
      <c r="A53" s="226"/>
      <c r="B53" s="66" t="s">
        <v>136</v>
      </c>
      <c r="C53" s="67" t="s">
        <v>11</v>
      </c>
      <c r="D53" s="28">
        <f t="shared" si="0"/>
        <v>0</v>
      </c>
      <c r="E53" s="233">
        <f t="shared" si="1"/>
        <v>0</v>
      </c>
      <c r="F53" s="247"/>
      <c r="G53" s="309"/>
      <c r="H53" s="1130">
        <f t="shared" si="6"/>
        <v>0</v>
      </c>
      <c r="I53" s="248"/>
      <c r="J53" s="1132">
        <v>0</v>
      </c>
      <c r="K53" s="323"/>
      <c r="L53" s="248"/>
      <c r="M53" s="247"/>
      <c r="N53" s="248"/>
      <c r="O53" s="247"/>
      <c r="P53" s="248"/>
      <c r="Q53" s="247"/>
      <c r="R53" s="247"/>
      <c r="S53" s="247"/>
      <c r="T53" s="247"/>
      <c r="U53" s="248"/>
      <c r="V53" s="247"/>
      <c r="W53" s="248"/>
      <c r="X53" s="247"/>
    </row>
    <row r="54" spans="1:24" s="18" customFormat="1" ht="15.75">
      <c r="A54" s="221" t="s">
        <v>150</v>
      </c>
      <c r="B54" s="15" t="s">
        <v>67</v>
      </c>
      <c r="C54" s="54" t="s">
        <v>9</v>
      </c>
      <c r="D54" s="17">
        <f t="shared" si="0"/>
        <v>0</v>
      </c>
      <c r="E54" s="234">
        <f t="shared" si="1"/>
        <v>0</v>
      </c>
      <c r="F54" s="243"/>
      <c r="G54" s="309"/>
      <c r="H54" s="1130">
        <f t="shared" si="6"/>
        <v>0</v>
      </c>
      <c r="I54" s="244"/>
      <c r="J54" s="1132">
        <v>0</v>
      </c>
      <c r="K54" s="312"/>
      <c r="L54" s="244"/>
      <c r="M54" s="243"/>
      <c r="N54" s="244"/>
      <c r="O54" s="243"/>
      <c r="P54" s="244"/>
      <c r="Q54" s="243"/>
      <c r="R54" s="243"/>
      <c r="S54" s="243"/>
      <c r="T54" s="243"/>
      <c r="U54" s="244"/>
      <c r="V54" s="243"/>
      <c r="W54" s="244"/>
      <c r="X54" s="243"/>
    </row>
    <row r="55" spans="1:24" s="18" customFormat="1" ht="16.5" thickBot="1">
      <c r="A55" s="221"/>
      <c r="B55" s="26"/>
      <c r="C55" s="44" t="s">
        <v>11</v>
      </c>
      <c r="D55" s="28">
        <f t="shared" si="0"/>
        <v>0</v>
      </c>
      <c r="E55" s="233">
        <f t="shared" si="1"/>
        <v>0</v>
      </c>
      <c r="F55" s="243"/>
      <c r="G55" s="309"/>
      <c r="H55" s="1130">
        <f t="shared" si="6"/>
        <v>0</v>
      </c>
      <c r="I55" s="244"/>
      <c r="J55" s="1132"/>
      <c r="K55" s="312"/>
      <c r="L55" s="244"/>
      <c r="M55" s="243"/>
      <c r="N55" s="244"/>
      <c r="O55" s="243"/>
      <c r="P55" s="244"/>
      <c r="Q55" s="243"/>
      <c r="R55" s="243"/>
      <c r="S55" s="243"/>
      <c r="T55" s="243"/>
      <c r="U55" s="244"/>
      <c r="V55" s="243"/>
      <c r="W55" s="244"/>
      <c r="X55" s="243"/>
    </row>
    <row r="56" spans="1:24" s="18" customFormat="1" ht="15.75">
      <c r="A56" s="221" t="s">
        <v>39</v>
      </c>
      <c r="B56" s="40" t="s">
        <v>151</v>
      </c>
      <c r="C56" s="41" t="s">
        <v>28</v>
      </c>
      <c r="D56" s="17">
        <f t="shared" si="0"/>
        <v>0</v>
      </c>
      <c r="E56" s="234">
        <f t="shared" si="1"/>
        <v>0</v>
      </c>
      <c r="F56" s="243"/>
      <c r="G56" s="309"/>
      <c r="H56" s="1130">
        <f t="shared" si="6"/>
        <v>0</v>
      </c>
      <c r="I56" s="244"/>
      <c r="J56" s="1132"/>
      <c r="K56" s="312"/>
      <c r="L56" s="244"/>
      <c r="M56" s="243"/>
      <c r="N56" s="244"/>
      <c r="O56" s="243"/>
      <c r="P56" s="244"/>
      <c r="Q56" s="243"/>
      <c r="R56" s="243"/>
      <c r="S56" s="243"/>
      <c r="T56" s="243"/>
      <c r="U56" s="244"/>
      <c r="V56" s="243"/>
      <c r="W56" s="244"/>
      <c r="X56" s="243"/>
    </row>
    <row r="57" spans="1:24" s="18" customFormat="1" ht="16.5" thickBot="1">
      <c r="A57" s="221"/>
      <c r="B57" s="70"/>
      <c r="C57" s="71" t="s">
        <v>11</v>
      </c>
      <c r="D57" s="72">
        <f t="shared" si="0"/>
        <v>0</v>
      </c>
      <c r="E57" s="234">
        <f t="shared" si="1"/>
        <v>0</v>
      </c>
      <c r="F57" s="243"/>
      <c r="G57" s="309"/>
      <c r="H57" s="1130">
        <f t="shared" si="6"/>
        <v>0</v>
      </c>
      <c r="I57" s="244"/>
      <c r="J57" s="1132"/>
      <c r="K57" s="312"/>
      <c r="L57" s="244"/>
      <c r="M57" s="243"/>
      <c r="N57" s="244"/>
      <c r="O57" s="243"/>
      <c r="P57" s="244"/>
      <c r="Q57" s="243"/>
      <c r="R57" s="243"/>
      <c r="S57" s="243"/>
      <c r="T57" s="243"/>
      <c r="U57" s="244"/>
      <c r="V57" s="243"/>
      <c r="W57" s="244"/>
      <c r="X57" s="243"/>
    </row>
    <row r="58" spans="1:24" s="18" customFormat="1" ht="17.25" thickBot="1" thickTop="1">
      <c r="A58" s="227" t="s">
        <v>74</v>
      </c>
      <c r="B58" s="73" t="s">
        <v>75</v>
      </c>
      <c r="C58" s="74" t="s">
        <v>11</v>
      </c>
      <c r="D58" s="75">
        <f t="shared" si="0"/>
        <v>165.647</v>
      </c>
      <c r="E58" s="237">
        <f aca="true" t="shared" si="7" ref="E58:X58">E60+E70+E72</f>
        <v>0</v>
      </c>
      <c r="F58" s="249">
        <f t="shared" si="7"/>
        <v>0</v>
      </c>
      <c r="G58" s="315">
        <f t="shared" si="7"/>
        <v>0</v>
      </c>
      <c r="H58" s="1133">
        <f t="shared" si="6"/>
        <v>165.647</v>
      </c>
      <c r="I58" s="249">
        <f t="shared" si="7"/>
        <v>0</v>
      </c>
      <c r="J58" s="1134">
        <f t="shared" si="7"/>
        <v>165.647</v>
      </c>
      <c r="K58" s="324">
        <f t="shared" si="7"/>
        <v>0</v>
      </c>
      <c r="L58" s="249">
        <f t="shared" si="7"/>
        <v>0</v>
      </c>
      <c r="M58" s="249">
        <f t="shared" si="7"/>
        <v>0</v>
      </c>
      <c r="N58" s="249">
        <f t="shared" si="7"/>
        <v>0</v>
      </c>
      <c r="O58" s="249">
        <f t="shared" si="7"/>
        <v>0</v>
      </c>
      <c r="P58" s="249">
        <f t="shared" si="7"/>
        <v>0</v>
      </c>
      <c r="Q58" s="249">
        <f t="shared" si="7"/>
        <v>0</v>
      </c>
      <c r="R58" s="249">
        <f t="shared" si="7"/>
        <v>0</v>
      </c>
      <c r="S58" s="249">
        <f t="shared" si="7"/>
        <v>0</v>
      </c>
      <c r="T58" s="249">
        <f t="shared" si="7"/>
        <v>0</v>
      </c>
      <c r="U58" s="249">
        <f t="shared" si="7"/>
        <v>0</v>
      </c>
      <c r="V58" s="249">
        <f t="shared" si="7"/>
        <v>0</v>
      </c>
      <c r="W58" s="249">
        <f t="shared" si="7"/>
        <v>0</v>
      </c>
      <c r="X58" s="249">
        <f t="shared" si="7"/>
        <v>0</v>
      </c>
    </row>
    <row r="59" spans="1:24" s="18" customFormat="1" ht="16.5" thickTop="1">
      <c r="A59" s="221" t="s">
        <v>41</v>
      </c>
      <c r="B59" s="15" t="s">
        <v>93</v>
      </c>
      <c r="C59" s="16" t="s">
        <v>17</v>
      </c>
      <c r="D59" s="17">
        <f t="shared" si="0"/>
        <v>0.07189999999999999</v>
      </c>
      <c r="E59" s="234">
        <f aca="true" t="shared" si="8" ref="E59:E83">F59+G59</f>
        <v>0</v>
      </c>
      <c r="F59" s="250">
        <f>F61+F63+F65+F67</f>
        <v>0</v>
      </c>
      <c r="G59" s="316"/>
      <c r="H59" s="1130">
        <f t="shared" si="6"/>
        <v>0.07189999999999999</v>
      </c>
      <c r="I59" s="250">
        <f aca="true" t="shared" si="9" ref="F59:X60">I61+I63+I65+I67</f>
        <v>0</v>
      </c>
      <c r="J59" s="1135">
        <f>J61+J63+J65+J67</f>
        <v>0.07189999999999999</v>
      </c>
      <c r="K59" s="325">
        <f t="shared" si="9"/>
        <v>0</v>
      </c>
      <c r="L59" s="250">
        <f t="shared" si="9"/>
        <v>0</v>
      </c>
      <c r="M59" s="250">
        <f t="shared" si="9"/>
        <v>0</v>
      </c>
      <c r="N59" s="250">
        <f t="shared" si="9"/>
        <v>0</v>
      </c>
      <c r="O59" s="250">
        <f t="shared" si="9"/>
        <v>0</v>
      </c>
      <c r="P59" s="250">
        <f t="shared" si="9"/>
        <v>0</v>
      </c>
      <c r="Q59" s="250">
        <f t="shared" si="9"/>
        <v>0</v>
      </c>
      <c r="R59" s="250">
        <f t="shared" si="9"/>
        <v>0</v>
      </c>
      <c r="S59" s="250">
        <f t="shared" si="9"/>
        <v>0</v>
      </c>
      <c r="T59" s="250">
        <f t="shared" si="9"/>
        <v>0</v>
      </c>
      <c r="U59" s="250">
        <f t="shared" si="9"/>
        <v>0</v>
      </c>
      <c r="V59" s="250">
        <f t="shared" si="9"/>
        <v>0</v>
      </c>
      <c r="W59" s="250">
        <f t="shared" si="9"/>
        <v>0</v>
      </c>
      <c r="X59" s="250">
        <f t="shared" si="9"/>
        <v>0</v>
      </c>
    </row>
    <row r="60" spans="1:24" s="18" customFormat="1" ht="15.75">
      <c r="A60" s="221"/>
      <c r="B60" s="15" t="s">
        <v>46</v>
      </c>
      <c r="C60" s="20" t="s">
        <v>11</v>
      </c>
      <c r="D60" s="17">
        <f t="shared" si="0"/>
        <v>66.168</v>
      </c>
      <c r="E60" s="238">
        <f t="shared" si="8"/>
        <v>0</v>
      </c>
      <c r="F60" s="251">
        <f t="shared" si="9"/>
        <v>0</v>
      </c>
      <c r="G60" s="316"/>
      <c r="H60" s="1130">
        <f>J60+I60</f>
        <v>66.168</v>
      </c>
      <c r="I60" s="250">
        <f t="shared" si="9"/>
        <v>0</v>
      </c>
      <c r="J60" s="1135">
        <f>J62+J64+J66+J68</f>
        <v>66.168</v>
      </c>
      <c r="K60" s="325">
        <f t="shared" si="9"/>
        <v>0</v>
      </c>
      <c r="L60" s="250">
        <f t="shared" si="9"/>
        <v>0</v>
      </c>
      <c r="M60" s="250">
        <f t="shared" si="9"/>
        <v>0</v>
      </c>
      <c r="N60" s="250">
        <f t="shared" si="9"/>
        <v>0</v>
      </c>
      <c r="O60" s="250">
        <f t="shared" si="9"/>
        <v>0</v>
      </c>
      <c r="P60" s="250">
        <f t="shared" si="9"/>
        <v>0</v>
      </c>
      <c r="Q60" s="250">
        <f t="shared" si="9"/>
        <v>0</v>
      </c>
      <c r="R60" s="250">
        <f t="shared" si="9"/>
        <v>0</v>
      </c>
      <c r="S60" s="250">
        <f t="shared" si="9"/>
        <v>0</v>
      </c>
      <c r="T60" s="250">
        <f t="shared" si="9"/>
        <v>0</v>
      </c>
      <c r="U60" s="250">
        <f t="shared" si="9"/>
        <v>0</v>
      </c>
      <c r="V60" s="250">
        <f t="shared" si="9"/>
        <v>0</v>
      </c>
      <c r="W60" s="250">
        <f t="shared" si="9"/>
        <v>0</v>
      </c>
      <c r="X60" s="250">
        <f t="shared" si="9"/>
        <v>0</v>
      </c>
    </row>
    <row r="61" spans="1:24" s="18" customFormat="1" ht="15.75">
      <c r="A61" s="221" t="s">
        <v>141</v>
      </c>
      <c r="B61" s="19" t="s">
        <v>19</v>
      </c>
      <c r="C61" s="20" t="s">
        <v>20</v>
      </c>
      <c r="D61" s="17">
        <f t="shared" si="0"/>
        <v>0.006</v>
      </c>
      <c r="E61" s="234">
        <f t="shared" si="8"/>
        <v>0</v>
      </c>
      <c r="F61" s="243"/>
      <c r="G61" s="309"/>
      <c r="H61" s="1130">
        <f t="shared" si="6"/>
        <v>0.006</v>
      </c>
      <c r="I61" s="245">
        <v>0</v>
      </c>
      <c r="J61" s="1132">
        <v>0.006</v>
      </c>
      <c r="K61" s="312">
        <f aca="true" t="shared" si="10" ref="K61:K72">L61+M61</f>
        <v>0</v>
      </c>
      <c r="L61" s="244"/>
      <c r="M61" s="243"/>
      <c r="N61" s="244"/>
      <c r="O61" s="243"/>
      <c r="P61" s="244"/>
      <c r="Q61" s="243"/>
      <c r="R61" s="243"/>
      <c r="S61" s="243"/>
      <c r="T61" s="243"/>
      <c r="U61" s="244"/>
      <c r="V61" s="243"/>
      <c r="W61" s="244"/>
      <c r="X61" s="243"/>
    </row>
    <row r="62" spans="1:24" s="18" customFormat="1" ht="15.75">
      <c r="A62" s="221"/>
      <c r="B62" s="19"/>
      <c r="C62" s="20" t="s">
        <v>11</v>
      </c>
      <c r="D62" s="17">
        <f t="shared" si="0"/>
        <v>5.24</v>
      </c>
      <c r="E62" s="234">
        <f t="shared" si="8"/>
        <v>0</v>
      </c>
      <c r="F62" s="243"/>
      <c r="G62" s="309"/>
      <c r="H62" s="1130">
        <f t="shared" si="6"/>
        <v>5.24</v>
      </c>
      <c r="I62" s="245">
        <v>0</v>
      </c>
      <c r="J62" s="1132">
        <v>5.24</v>
      </c>
      <c r="K62" s="312">
        <f t="shared" si="10"/>
        <v>0</v>
      </c>
      <c r="L62" s="244"/>
      <c r="M62" s="243"/>
      <c r="N62" s="244"/>
      <c r="O62" s="243"/>
      <c r="P62" s="244"/>
      <c r="Q62" s="243"/>
      <c r="R62" s="243"/>
      <c r="S62" s="243"/>
      <c r="T62" s="243"/>
      <c r="U62" s="244"/>
      <c r="V62" s="243"/>
      <c r="W62" s="244"/>
      <c r="X62" s="243"/>
    </row>
    <row r="63" spans="1:24" s="18" customFormat="1" ht="15.75">
      <c r="A63" s="221" t="s">
        <v>142</v>
      </c>
      <c r="B63" s="19" t="s">
        <v>21</v>
      </c>
      <c r="C63" s="20" t="s">
        <v>17</v>
      </c>
      <c r="D63" s="17">
        <f t="shared" si="0"/>
        <v>0.0331</v>
      </c>
      <c r="E63" s="234">
        <f t="shared" si="8"/>
        <v>0</v>
      </c>
      <c r="F63" s="243"/>
      <c r="G63" s="309"/>
      <c r="H63" s="1130">
        <f t="shared" si="6"/>
        <v>0.0331</v>
      </c>
      <c r="I63" s="245">
        <v>0</v>
      </c>
      <c r="J63" s="1132">
        <v>0.0331</v>
      </c>
      <c r="K63" s="312">
        <f t="shared" si="10"/>
        <v>0</v>
      </c>
      <c r="L63" s="244"/>
      <c r="M63" s="243"/>
      <c r="N63" s="244"/>
      <c r="O63" s="243"/>
      <c r="P63" s="244"/>
      <c r="Q63" s="243"/>
      <c r="R63" s="243"/>
      <c r="S63" s="243"/>
      <c r="T63" s="243"/>
      <c r="U63" s="244"/>
      <c r="V63" s="243"/>
      <c r="W63" s="244"/>
      <c r="X63" s="243"/>
    </row>
    <row r="64" spans="1:24" s="18" customFormat="1" ht="15.75">
      <c r="A64" s="221"/>
      <c r="B64" s="19"/>
      <c r="C64" s="20" t="s">
        <v>11</v>
      </c>
      <c r="D64" s="17">
        <f t="shared" si="0"/>
        <v>26.17</v>
      </c>
      <c r="E64" s="234">
        <f t="shared" si="8"/>
        <v>0</v>
      </c>
      <c r="F64" s="243"/>
      <c r="G64" s="309"/>
      <c r="H64" s="1130">
        <f t="shared" si="6"/>
        <v>26.17</v>
      </c>
      <c r="I64" s="245">
        <v>0</v>
      </c>
      <c r="J64" s="1132">
        <v>26.17</v>
      </c>
      <c r="K64" s="312">
        <f t="shared" si="10"/>
        <v>0</v>
      </c>
      <c r="L64" s="244"/>
      <c r="M64" s="243"/>
      <c r="N64" s="244"/>
      <c r="O64" s="243"/>
      <c r="P64" s="244"/>
      <c r="Q64" s="243"/>
      <c r="R64" s="243"/>
      <c r="S64" s="243"/>
      <c r="T64" s="243"/>
      <c r="U64" s="244"/>
      <c r="V64" s="243"/>
      <c r="W64" s="244"/>
      <c r="X64" s="243"/>
    </row>
    <row r="65" spans="1:24" s="18" customFormat="1" ht="15.75">
      <c r="A65" s="221" t="s">
        <v>143</v>
      </c>
      <c r="B65" s="19" t="s">
        <v>22</v>
      </c>
      <c r="C65" s="20" t="s">
        <v>17</v>
      </c>
      <c r="D65" s="17">
        <f t="shared" si="0"/>
        <v>0.0298</v>
      </c>
      <c r="E65" s="234">
        <f t="shared" si="8"/>
        <v>0</v>
      </c>
      <c r="F65" s="243"/>
      <c r="G65" s="309"/>
      <c r="H65" s="1130">
        <f t="shared" si="6"/>
        <v>0.0298</v>
      </c>
      <c r="I65" s="245">
        <v>0</v>
      </c>
      <c r="J65" s="1132">
        <v>0.0298</v>
      </c>
      <c r="K65" s="312">
        <f t="shared" si="10"/>
        <v>0</v>
      </c>
      <c r="L65" s="244"/>
      <c r="M65" s="243"/>
      <c r="N65" s="244"/>
      <c r="O65" s="243"/>
      <c r="P65" s="244"/>
      <c r="Q65" s="243"/>
      <c r="R65" s="243"/>
      <c r="S65" s="243"/>
      <c r="T65" s="243"/>
      <c r="U65" s="244"/>
      <c r="V65" s="243"/>
      <c r="W65" s="244"/>
      <c r="X65" s="243"/>
    </row>
    <row r="66" spans="1:24" s="18" customFormat="1" ht="15.75">
      <c r="A66" s="221"/>
      <c r="B66" s="19"/>
      <c r="C66" s="20" t="s">
        <v>11</v>
      </c>
      <c r="D66" s="17">
        <f t="shared" si="0"/>
        <v>32.569</v>
      </c>
      <c r="E66" s="234">
        <f t="shared" si="8"/>
        <v>0</v>
      </c>
      <c r="F66" s="243"/>
      <c r="G66" s="309"/>
      <c r="H66" s="1130">
        <f t="shared" si="6"/>
        <v>32.569</v>
      </c>
      <c r="I66" s="245">
        <v>0</v>
      </c>
      <c r="J66" s="1132">
        <v>32.569</v>
      </c>
      <c r="K66" s="312">
        <f t="shared" si="10"/>
        <v>0</v>
      </c>
      <c r="L66" s="244"/>
      <c r="M66" s="243"/>
      <c r="N66" s="244"/>
      <c r="O66" s="243"/>
      <c r="P66" s="244"/>
      <c r="Q66" s="243"/>
      <c r="R66" s="243"/>
      <c r="S66" s="243"/>
      <c r="T66" s="243"/>
      <c r="U66" s="244"/>
      <c r="V66" s="243"/>
      <c r="W66" s="244"/>
      <c r="X66" s="243"/>
    </row>
    <row r="67" spans="1:24" s="18" customFormat="1" ht="15.75">
      <c r="A67" s="221" t="s">
        <v>144</v>
      </c>
      <c r="B67" s="19" t="s">
        <v>23</v>
      </c>
      <c r="C67" s="20" t="s">
        <v>17</v>
      </c>
      <c r="D67" s="17">
        <f t="shared" si="0"/>
        <v>0.003</v>
      </c>
      <c r="E67" s="234">
        <f t="shared" si="8"/>
        <v>0</v>
      </c>
      <c r="F67" s="243"/>
      <c r="G67" s="309"/>
      <c r="H67" s="1130">
        <f t="shared" si="6"/>
        <v>0.003</v>
      </c>
      <c r="I67" s="245">
        <v>0</v>
      </c>
      <c r="J67" s="1132">
        <v>0.003</v>
      </c>
      <c r="K67" s="312">
        <f t="shared" si="10"/>
        <v>0</v>
      </c>
      <c r="L67" s="244"/>
      <c r="M67" s="243"/>
      <c r="N67" s="244"/>
      <c r="O67" s="243"/>
      <c r="P67" s="244"/>
      <c r="Q67" s="243"/>
      <c r="R67" s="243"/>
      <c r="S67" s="243"/>
      <c r="T67" s="243"/>
      <c r="U67" s="244"/>
      <c r="V67" s="243"/>
      <c r="W67" s="244"/>
      <c r="X67" s="243"/>
    </row>
    <row r="68" spans="1:24" s="18" customFormat="1" ht="16.5" thickBot="1">
      <c r="A68" s="221"/>
      <c r="B68" s="26"/>
      <c r="C68" s="27" t="s">
        <v>11</v>
      </c>
      <c r="D68" s="28">
        <f t="shared" si="0"/>
        <v>2.189</v>
      </c>
      <c r="E68" s="233">
        <f t="shared" si="8"/>
        <v>0</v>
      </c>
      <c r="F68" s="243"/>
      <c r="G68" s="309"/>
      <c r="H68" s="1130">
        <f t="shared" si="6"/>
        <v>2.189</v>
      </c>
      <c r="I68" s="245">
        <v>0</v>
      </c>
      <c r="J68" s="1132">
        <v>2.189</v>
      </c>
      <c r="K68" s="312">
        <f t="shared" si="10"/>
        <v>0</v>
      </c>
      <c r="L68" s="244"/>
      <c r="M68" s="243"/>
      <c r="N68" s="244"/>
      <c r="O68" s="243"/>
      <c r="P68" s="244"/>
      <c r="Q68" s="243"/>
      <c r="R68" s="243"/>
      <c r="S68" s="243"/>
      <c r="T68" s="243"/>
      <c r="U68" s="244"/>
      <c r="V68" s="243"/>
      <c r="W68" s="244"/>
      <c r="X68" s="243"/>
    </row>
    <row r="69" spans="1:24" s="18" customFormat="1" ht="15.75">
      <c r="A69" s="221" t="s">
        <v>152</v>
      </c>
      <c r="B69" s="40" t="s">
        <v>48</v>
      </c>
      <c r="C69" s="41" t="s">
        <v>28</v>
      </c>
      <c r="D69" s="17">
        <f t="shared" si="0"/>
        <v>4</v>
      </c>
      <c r="E69" s="234">
        <f t="shared" si="8"/>
        <v>0</v>
      </c>
      <c r="F69" s="243"/>
      <c r="G69" s="309"/>
      <c r="H69" s="1130">
        <f t="shared" si="6"/>
        <v>4</v>
      </c>
      <c r="I69" s="245">
        <v>0</v>
      </c>
      <c r="J69" s="1132">
        <v>4</v>
      </c>
      <c r="K69" s="312">
        <f t="shared" si="10"/>
        <v>0</v>
      </c>
      <c r="L69" s="244"/>
      <c r="M69" s="243"/>
      <c r="N69" s="244"/>
      <c r="O69" s="243"/>
      <c r="P69" s="244"/>
      <c r="Q69" s="243"/>
      <c r="R69" s="243"/>
      <c r="S69" s="243"/>
      <c r="T69" s="243"/>
      <c r="U69" s="244"/>
      <c r="V69" s="243"/>
      <c r="W69" s="244"/>
      <c r="X69" s="243"/>
    </row>
    <row r="70" spans="1:24" s="18" customFormat="1" ht="16.5" thickBot="1">
      <c r="A70" s="221"/>
      <c r="B70" s="26"/>
      <c r="C70" s="44" t="s">
        <v>11</v>
      </c>
      <c r="D70" s="28">
        <f t="shared" si="0"/>
        <v>10.328</v>
      </c>
      <c r="E70" s="233">
        <f t="shared" si="8"/>
        <v>0</v>
      </c>
      <c r="F70" s="243"/>
      <c r="G70" s="309"/>
      <c r="H70" s="1130">
        <f t="shared" si="6"/>
        <v>10.328</v>
      </c>
      <c r="I70" s="245">
        <v>0</v>
      </c>
      <c r="J70" s="1132">
        <v>10.328</v>
      </c>
      <c r="K70" s="312">
        <f t="shared" si="10"/>
        <v>0</v>
      </c>
      <c r="L70" s="244"/>
      <c r="M70" s="243"/>
      <c r="N70" s="244"/>
      <c r="O70" s="243"/>
      <c r="P70" s="244"/>
      <c r="Q70" s="243"/>
      <c r="R70" s="243"/>
      <c r="S70" s="243"/>
      <c r="T70" s="243"/>
      <c r="U70" s="244"/>
      <c r="V70" s="243"/>
      <c r="W70" s="244"/>
      <c r="X70" s="243"/>
    </row>
    <row r="71" spans="1:24" s="18" customFormat="1" ht="16.5" thickBot="1">
      <c r="A71" s="221" t="s">
        <v>179</v>
      </c>
      <c r="B71" s="40" t="s">
        <v>105</v>
      </c>
      <c r="C71" s="41" t="s">
        <v>28</v>
      </c>
      <c r="D71" s="28">
        <f t="shared" si="0"/>
        <v>134</v>
      </c>
      <c r="E71" s="234">
        <f t="shared" si="8"/>
        <v>0</v>
      </c>
      <c r="F71" s="243"/>
      <c r="G71" s="309"/>
      <c r="H71" s="1130">
        <f t="shared" si="6"/>
        <v>134</v>
      </c>
      <c r="I71" s="245">
        <v>0</v>
      </c>
      <c r="J71" s="1132">
        <v>134</v>
      </c>
      <c r="K71" s="312">
        <f t="shared" si="10"/>
        <v>0</v>
      </c>
      <c r="L71" s="244"/>
      <c r="M71" s="243"/>
      <c r="N71" s="244"/>
      <c r="O71" s="243"/>
      <c r="P71" s="244"/>
      <c r="Q71" s="243"/>
      <c r="R71" s="243"/>
      <c r="S71" s="243"/>
      <c r="T71" s="243"/>
      <c r="U71" s="244"/>
      <c r="V71" s="243"/>
      <c r="W71" s="244"/>
      <c r="X71" s="243"/>
    </row>
    <row r="72" spans="1:24" s="18" customFormat="1" ht="16.5" thickBot="1">
      <c r="A72" s="221"/>
      <c r="B72" s="53" t="s">
        <v>115</v>
      </c>
      <c r="C72" s="44" t="s">
        <v>11</v>
      </c>
      <c r="D72" s="76">
        <f aca="true" t="shared" si="11" ref="D72:D84">E72+H72+K72+N72+P72+R72+U72+W72</f>
        <v>89.151</v>
      </c>
      <c r="E72" s="234">
        <f t="shared" si="8"/>
        <v>0</v>
      </c>
      <c r="F72" s="243"/>
      <c r="G72" s="309"/>
      <c r="H72" s="1130">
        <f t="shared" si="6"/>
        <v>89.151</v>
      </c>
      <c r="I72" s="245">
        <v>0</v>
      </c>
      <c r="J72" s="1132">
        <v>89.151</v>
      </c>
      <c r="K72" s="312">
        <f t="shared" si="10"/>
        <v>0</v>
      </c>
      <c r="L72" s="244"/>
      <c r="M72" s="243"/>
      <c r="N72" s="244"/>
      <c r="O72" s="243"/>
      <c r="P72" s="244"/>
      <c r="Q72" s="243"/>
      <c r="R72" s="243"/>
      <c r="S72" s="243"/>
      <c r="T72" s="243"/>
      <c r="U72" s="244"/>
      <c r="V72" s="243"/>
      <c r="W72" s="244"/>
      <c r="X72" s="243"/>
    </row>
    <row r="73" spans="1:24" ht="17.25" thickBot="1" thickTop="1">
      <c r="A73" s="229" t="s">
        <v>87</v>
      </c>
      <c r="B73" s="73" t="s">
        <v>85</v>
      </c>
      <c r="C73" s="77" t="s">
        <v>11</v>
      </c>
      <c r="D73" s="75">
        <f t="shared" si="11"/>
        <v>64.571</v>
      </c>
      <c r="E73" s="239">
        <f t="shared" si="8"/>
        <v>0</v>
      </c>
      <c r="F73" s="252">
        <f aca="true" t="shared" si="12" ref="F73:X73">F75+F77+F79</f>
        <v>0</v>
      </c>
      <c r="G73" s="317">
        <f t="shared" si="12"/>
        <v>0</v>
      </c>
      <c r="H73" s="1133">
        <f t="shared" si="6"/>
        <v>64.571</v>
      </c>
      <c r="I73" s="252">
        <f t="shared" si="12"/>
        <v>0</v>
      </c>
      <c r="J73" s="1136">
        <f t="shared" si="12"/>
        <v>64.571</v>
      </c>
      <c r="K73" s="326">
        <f t="shared" si="12"/>
        <v>0</v>
      </c>
      <c r="L73" s="252">
        <f t="shared" si="12"/>
        <v>0</v>
      </c>
      <c r="M73" s="253">
        <f t="shared" si="12"/>
        <v>0</v>
      </c>
      <c r="N73" s="253">
        <f t="shared" si="12"/>
        <v>0</v>
      </c>
      <c r="O73" s="253">
        <f t="shared" si="12"/>
        <v>0</v>
      </c>
      <c r="P73" s="253">
        <f t="shared" si="12"/>
        <v>0</v>
      </c>
      <c r="Q73" s="253">
        <f t="shared" si="12"/>
        <v>0</v>
      </c>
      <c r="R73" s="253">
        <f t="shared" si="12"/>
        <v>0</v>
      </c>
      <c r="S73" s="253">
        <f t="shared" si="12"/>
        <v>0</v>
      </c>
      <c r="T73" s="253">
        <f t="shared" si="12"/>
        <v>0</v>
      </c>
      <c r="U73" s="253">
        <f t="shared" si="12"/>
        <v>0</v>
      </c>
      <c r="V73" s="253">
        <f t="shared" si="12"/>
        <v>0</v>
      </c>
      <c r="W73" s="253">
        <f t="shared" si="12"/>
        <v>0</v>
      </c>
      <c r="X73" s="253">
        <f t="shared" si="12"/>
        <v>0</v>
      </c>
    </row>
    <row r="74" spans="1:24" ht="16.5" thickTop="1">
      <c r="A74" s="230">
        <v>21</v>
      </c>
      <c r="B74" s="79" t="s">
        <v>116</v>
      </c>
      <c r="C74" s="62" t="s">
        <v>17</v>
      </c>
      <c r="D74" s="17">
        <f t="shared" si="11"/>
        <v>0.077</v>
      </c>
      <c r="E74" s="240">
        <f t="shared" si="8"/>
        <v>0</v>
      </c>
      <c r="F74" s="254"/>
      <c r="G74" s="318"/>
      <c r="H74" s="1130">
        <f t="shared" si="6"/>
        <v>0.077</v>
      </c>
      <c r="I74" s="245">
        <v>0</v>
      </c>
      <c r="J74" s="1137">
        <v>0.077</v>
      </c>
      <c r="K74" s="312">
        <v>0</v>
      </c>
      <c r="L74" s="244"/>
      <c r="M74" s="231"/>
      <c r="N74" s="244"/>
      <c r="O74" s="231"/>
      <c r="P74" s="244"/>
      <c r="Q74" s="231"/>
      <c r="R74" s="231"/>
      <c r="S74" s="231"/>
      <c r="T74" s="231"/>
      <c r="U74" s="244"/>
      <c r="V74" s="231"/>
      <c r="W74" s="244"/>
      <c r="X74" s="231"/>
    </row>
    <row r="75" spans="1:24" ht="16.5" thickBot="1">
      <c r="A75" s="231"/>
      <c r="B75" s="86" t="s">
        <v>117</v>
      </c>
      <c r="C75" s="67" t="s">
        <v>11</v>
      </c>
      <c r="D75" s="28">
        <f t="shared" si="11"/>
        <v>18.932</v>
      </c>
      <c r="E75" s="87">
        <f t="shared" si="8"/>
        <v>0</v>
      </c>
      <c r="F75" s="255"/>
      <c r="G75" s="318"/>
      <c r="H75" s="1130">
        <f t="shared" si="6"/>
        <v>18.932</v>
      </c>
      <c r="I75" s="245">
        <v>0</v>
      </c>
      <c r="J75" s="1137">
        <v>18.932</v>
      </c>
      <c r="K75" s="312">
        <f>L75+M75</f>
        <v>0</v>
      </c>
      <c r="L75" s="244"/>
      <c r="M75" s="231"/>
      <c r="N75" s="244"/>
      <c r="O75" s="231"/>
      <c r="P75" s="244"/>
      <c r="Q75" s="231"/>
      <c r="R75" s="231"/>
      <c r="S75" s="231"/>
      <c r="T75" s="231"/>
      <c r="U75" s="244"/>
      <c r="V75" s="231"/>
      <c r="W75" s="244"/>
      <c r="X75" s="231"/>
    </row>
    <row r="76" spans="1:24" ht="15.75">
      <c r="A76" s="230">
        <v>22</v>
      </c>
      <c r="B76" s="91" t="s">
        <v>118</v>
      </c>
      <c r="C76" s="83" t="s">
        <v>28</v>
      </c>
      <c r="D76" s="17">
        <f t="shared" si="11"/>
        <v>84</v>
      </c>
      <c r="E76" s="101">
        <f t="shared" si="8"/>
        <v>0</v>
      </c>
      <c r="F76" s="247"/>
      <c r="G76" s="318"/>
      <c r="H76" s="1130">
        <f t="shared" si="6"/>
        <v>84</v>
      </c>
      <c r="I76" s="245">
        <v>0</v>
      </c>
      <c r="J76" s="1137">
        <v>84</v>
      </c>
      <c r="K76" s="312">
        <f>L76+M76</f>
        <v>0</v>
      </c>
      <c r="L76" s="244"/>
      <c r="M76" s="231"/>
      <c r="N76" s="244"/>
      <c r="O76" s="231"/>
      <c r="P76" s="244"/>
      <c r="Q76" s="231"/>
      <c r="R76" s="231"/>
      <c r="S76" s="231"/>
      <c r="T76" s="231"/>
      <c r="U76" s="244"/>
      <c r="V76" s="231"/>
      <c r="W76" s="244"/>
      <c r="X76" s="231"/>
    </row>
    <row r="77" spans="1:24" ht="16.5" thickBot="1">
      <c r="A77" s="231"/>
      <c r="B77" s="94" t="s">
        <v>106</v>
      </c>
      <c r="C77" s="95" t="s">
        <v>11</v>
      </c>
      <c r="D77" s="28">
        <f t="shared" si="11"/>
        <v>28.365</v>
      </c>
      <c r="E77" s="87">
        <f t="shared" si="8"/>
        <v>0</v>
      </c>
      <c r="F77" s="247"/>
      <c r="G77" s="318"/>
      <c r="H77" s="1130">
        <f t="shared" si="6"/>
        <v>28.365</v>
      </c>
      <c r="I77" s="245">
        <v>0</v>
      </c>
      <c r="J77" s="1137">
        <v>28.365</v>
      </c>
      <c r="K77" s="312">
        <f>L77+M77</f>
        <v>0</v>
      </c>
      <c r="L77" s="244"/>
      <c r="M77" s="231"/>
      <c r="N77" s="244"/>
      <c r="O77" s="231"/>
      <c r="P77" s="244"/>
      <c r="Q77" s="231"/>
      <c r="R77" s="231"/>
      <c r="S77" s="231"/>
      <c r="T77" s="231"/>
      <c r="U77" s="244"/>
      <c r="V77" s="231"/>
      <c r="W77" s="244"/>
      <c r="X77" s="231"/>
    </row>
    <row r="78" spans="1:24" ht="15.75">
      <c r="A78" s="226" t="s">
        <v>111</v>
      </c>
      <c r="B78" s="100" t="s">
        <v>59</v>
      </c>
      <c r="C78" s="62" t="s">
        <v>28</v>
      </c>
      <c r="D78" s="17">
        <f t="shared" si="11"/>
        <v>17</v>
      </c>
      <c r="E78" s="101">
        <f t="shared" si="8"/>
        <v>0</v>
      </c>
      <c r="F78" s="247"/>
      <c r="G78" s="319"/>
      <c r="H78" s="1130">
        <f t="shared" si="6"/>
        <v>17</v>
      </c>
      <c r="I78" s="245">
        <v>0</v>
      </c>
      <c r="J78" s="1137">
        <v>17</v>
      </c>
      <c r="K78" s="312">
        <f>L78+M78</f>
        <v>0</v>
      </c>
      <c r="L78" s="244"/>
      <c r="M78" s="247"/>
      <c r="N78" s="244"/>
      <c r="O78" s="247"/>
      <c r="P78" s="244"/>
      <c r="Q78" s="247"/>
      <c r="R78" s="247"/>
      <c r="S78" s="247"/>
      <c r="T78" s="247"/>
      <c r="U78" s="244"/>
      <c r="V78" s="247"/>
      <c r="W78" s="244"/>
      <c r="X78" s="247"/>
    </row>
    <row r="79" spans="1:24" ht="16.5" thickBot="1">
      <c r="A79" s="226"/>
      <c r="B79" s="103"/>
      <c r="C79" s="104" t="s">
        <v>11</v>
      </c>
      <c r="D79" s="76">
        <f t="shared" si="11"/>
        <v>17.274</v>
      </c>
      <c r="E79" s="105">
        <f t="shared" si="8"/>
        <v>0</v>
      </c>
      <c r="F79" s="247"/>
      <c r="G79" s="319"/>
      <c r="H79" s="1130">
        <f t="shared" si="6"/>
        <v>17.274</v>
      </c>
      <c r="I79" s="245">
        <v>0</v>
      </c>
      <c r="J79" s="1137">
        <v>17.274</v>
      </c>
      <c r="K79" s="312">
        <f>L79+M79</f>
        <v>0</v>
      </c>
      <c r="L79" s="244"/>
      <c r="M79" s="247"/>
      <c r="N79" s="244"/>
      <c r="O79" s="247"/>
      <c r="P79" s="244"/>
      <c r="Q79" s="247"/>
      <c r="R79" s="247"/>
      <c r="S79" s="247"/>
      <c r="T79" s="247"/>
      <c r="U79" s="244"/>
      <c r="V79" s="247"/>
      <c r="W79" s="244"/>
      <c r="X79" s="247"/>
    </row>
    <row r="80" spans="1:24" ht="30" customHeight="1" thickBot="1" thickTop="1">
      <c r="A80" s="232" t="s">
        <v>89</v>
      </c>
      <c r="B80" s="107" t="s">
        <v>88</v>
      </c>
      <c r="C80" s="106" t="s">
        <v>11</v>
      </c>
      <c r="D80" s="108">
        <f t="shared" si="11"/>
        <v>0</v>
      </c>
      <c r="E80" s="241">
        <f t="shared" si="8"/>
        <v>0</v>
      </c>
      <c r="F80" s="256">
        <f aca="true" t="shared" si="13" ref="F80:X80">F81+F82</f>
        <v>0</v>
      </c>
      <c r="G80" s="320">
        <f t="shared" si="13"/>
        <v>0</v>
      </c>
      <c r="H80" s="1133">
        <f t="shared" si="6"/>
        <v>0</v>
      </c>
      <c r="I80" s="256">
        <f t="shared" si="13"/>
        <v>0</v>
      </c>
      <c r="J80" s="1138">
        <f t="shared" si="13"/>
        <v>0</v>
      </c>
      <c r="K80" s="327">
        <f t="shared" si="13"/>
        <v>0</v>
      </c>
      <c r="L80" s="256">
        <f t="shared" si="13"/>
        <v>0</v>
      </c>
      <c r="M80" s="256">
        <f t="shared" si="13"/>
        <v>0</v>
      </c>
      <c r="N80" s="256">
        <f t="shared" si="13"/>
        <v>0</v>
      </c>
      <c r="O80" s="256">
        <f t="shared" si="13"/>
        <v>0</v>
      </c>
      <c r="P80" s="256">
        <f t="shared" si="13"/>
        <v>0</v>
      </c>
      <c r="Q80" s="256">
        <f t="shared" si="13"/>
        <v>0</v>
      </c>
      <c r="R80" s="256">
        <f t="shared" si="13"/>
        <v>0</v>
      </c>
      <c r="S80" s="256">
        <f t="shared" si="13"/>
        <v>0</v>
      </c>
      <c r="T80" s="256">
        <f t="shared" si="13"/>
        <v>0</v>
      </c>
      <c r="U80" s="256">
        <f t="shared" si="13"/>
        <v>0</v>
      </c>
      <c r="V80" s="256">
        <f t="shared" si="13"/>
        <v>0</v>
      </c>
      <c r="W80" s="256">
        <f t="shared" si="13"/>
        <v>0</v>
      </c>
      <c r="X80" s="256">
        <f t="shared" si="13"/>
        <v>0</v>
      </c>
    </row>
    <row r="81" spans="1:24" ht="17.25" thickBot="1" thickTop="1">
      <c r="A81" s="226" t="s">
        <v>47</v>
      </c>
      <c r="B81" s="109" t="s">
        <v>160</v>
      </c>
      <c r="C81" s="110" t="s">
        <v>11</v>
      </c>
      <c r="D81" s="111">
        <f t="shared" si="11"/>
        <v>0</v>
      </c>
      <c r="E81" s="112">
        <f t="shared" si="8"/>
        <v>0</v>
      </c>
      <c r="F81" s="247"/>
      <c r="G81" s="319"/>
      <c r="H81" s="1130">
        <f t="shared" si="6"/>
        <v>0</v>
      </c>
      <c r="I81" s="248"/>
      <c r="J81" s="1137"/>
      <c r="K81" s="323"/>
      <c r="L81" s="248"/>
      <c r="M81" s="247"/>
      <c r="N81" s="248"/>
      <c r="O81" s="247"/>
      <c r="P81" s="248"/>
      <c r="Q81" s="247"/>
      <c r="R81" s="247"/>
      <c r="S81" s="247"/>
      <c r="T81" s="247"/>
      <c r="U81" s="248"/>
      <c r="V81" s="247"/>
      <c r="W81" s="248"/>
      <c r="X81" s="247"/>
    </row>
    <row r="82" spans="1:24" ht="16.5" thickBot="1">
      <c r="A82" s="226" t="s">
        <v>153</v>
      </c>
      <c r="B82" s="109" t="s">
        <v>161</v>
      </c>
      <c r="C82" s="118" t="s">
        <v>11</v>
      </c>
      <c r="D82" s="119">
        <f t="shared" si="11"/>
        <v>0</v>
      </c>
      <c r="E82" s="112">
        <f t="shared" si="8"/>
        <v>0</v>
      </c>
      <c r="F82" s="247"/>
      <c r="G82" s="319"/>
      <c r="H82" s="1130">
        <f t="shared" si="6"/>
        <v>0</v>
      </c>
      <c r="I82" s="248"/>
      <c r="J82" s="1137"/>
      <c r="K82" s="323"/>
      <c r="L82" s="248"/>
      <c r="M82" s="247"/>
      <c r="N82" s="248"/>
      <c r="O82" s="247"/>
      <c r="P82" s="248"/>
      <c r="Q82" s="247"/>
      <c r="R82" s="247"/>
      <c r="S82" s="247"/>
      <c r="T82" s="247"/>
      <c r="U82" s="248"/>
      <c r="V82" s="247"/>
      <c r="W82" s="248"/>
      <c r="X82" s="247"/>
    </row>
    <row r="83" spans="1:24" ht="16.5" thickBot="1">
      <c r="A83" s="226" t="s">
        <v>180</v>
      </c>
      <c r="B83" s="109" t="s">
        <v>121</v>
      </c>
      <c r="C83" s="118" t="s">
        <v>11</v>
      </c>
      <c r="D83" s="119">
        <f t="shared" si="11"/>
        <v>0</v>
      </c>
      <c r="E83" s="112">
        <f t="shared" si="8"/>
        <v>0</v>
      </c>
      <c r="F83" s="247"/>
      <c r="G83" s="319"/>
      <c r="H83" s="1130">
        <f t="shared" si="6"/>
        <v>0</v>
      </c>
      <c r="I83" s="257">
        <v>0</v>
      </c>
      <c r="J83" s="1137"/>
      <c r="K83" s="323">
        <v>0</v>
      </c>
      <c r="L83" s="248"/>
      <c r="M83" s="247"/>
      <c r="N83" s="248"/>
      <c r="O83" s="247"/>
      <c r="P83" s="248"/>
      <c r="Q83" s="247"/>
      <c r="R83" s="247"/>
      <c r="S83" s="247"/>
      <c r="T83" s="247"/>
      <c r="U83" s="248"/>
      <c r="V83" s="247"/>
      <c r="W83" s="248"/>
      <c r="X83" s="247"/>
    </row>
    <row r="84" spans="1:24" ht="16.5" thickBot="1">
      <c r="A84" s="122"/>
      <c r="B84" s="123" t="s">
        <v>90</v>
      </c>
      <c r="C84" s="124" t="s">
        <v>11</v>
      </c>
      <c r="D84" s="125">
        <f t="shared" si="11"/>
        <v>264.11</v>
      </c>
      <c r="E84" s="242">
        <f aca="true" t="shared" si="14" ref="E84:X84">E7+E58+E73+E80+E83</f>
        <v>0</v>
      </c>
      <c r="F84" s="252">
        <f t="shared" si="14"/>
        <v>0</v>
      </c>
      <c r="G84" s="317">
        <f t="shared" si="14"/>
        <v>0</v>
      </c>
      <c r="H84" s="1139">
        <f t="shared" si="6"/>
        <v>264.11</v>
      </c>
      <c r="I84" s="1140">
        <f t="shared" si="14"/>
        <v>0</v>
      </c>
      <c r="J84" s="1141">
        <f t="shared" si="14"/>
        <v>264.11</v>
      </c>
      <c r="K84" s="326">
        <f t="shared" si="14"/>
        <v>0</v>
      </c>
      <c r="L84" s="252">
        <f t="shared" si="14"/>
        <v>0</v>
      </c>
      <c r="M84" s="253">
        <f t="shared" si="14"/>
        <v>0</v>
      </c>
      <c r="N84" s="253">
        <f t="shared" si="14"/>
        <v>0</v>
      </c>
      <c r="O84" s="253">
        <f t="shared" si="14"/>
        <v>0</v>
      </c>
      <c r="P84" s="253">
        <f t="shared" si="14"/>
        <v>0</v>
      </c>
      <c r="Q84" s="253">
        <f t="shared" si="14"/>
        <v>0</v>
      </c>
      <c r="R84" s="253">
        <f t="shared" si="14"/>
        <v>0</v>
      </c>
      <c r="S84" s="253">
        <f t="shared" si="14"/>
        <v>0</v>
      </c>
      <c r="T84" s="253">
        <f t="shared" si="14"/>
        <v>0</v>
      </c>
      <c r="U84" s="253">
        <f t="shared" si="14"/>
        <v>0</v>
      </c>
      <c r="V84" s="253">
        <f t="shared" si="14"/>
        <v>0</v>
      </c>
      <c r="W84" s="253">
        <f t="shared" si="14"/>
        <v>0</v>
      </c>
      <c r="X84" s="253">
        <f t="shared" si="14"/>
        <v>0</v>
      </c>
    </row>
    <row r="85" spans="1:24" s="18" customFormat="1" ht="16.5" thickTop="1">
      <c r="A85" s="126"/>
      <c r="B85" s="127"/>
      <c r="C85" s="71"/>
      <c r="D85" s="128"/>
      <c r="E85" s="128"/>
      <c r="F85" s="71"/>
      <c r="G85" s="71"/>
      <c r="H85" s="71"/>
      <c r="I85" s="71"/>
      <c r="J85" s="71"/>
      <c r="K85" s="128"/>
      <c r="L85" s="128"/>
      <c r="M85" s="71"/>
      <c r="N85" s="128"/>
      <c r="O85" s="71"/>
      <c r="P85" s="128"/>
      <c r="Q85" s="71"/>
      <c r="R85" s="71"/>
      <c r="S85" s="71"/>
      <c r="T85" s="71"/>
      <c r="U85" s="128"/>
      <c r="V85" s="71"/>
      <c r="W85" s="128"/>
      <c r="X85" s="71"/>
    </row>
    <row r="86" spans="1:24" s="18" customFormat="1" ht="15.75">
      <c r="A86" s="126"/>
      <c r="B86" s="127"/>
      <c r="C86" s="71"/>
      <c r="D86" s="128"/>
      <c r="E86" s="128"/>
      <c r="F86" s="71"/>
      <c r="G86" s="71"/>
      <c r="H86" s="71"/>
      <c r="I86" s="71"/>
      <c r="J86" s="71"/>
      <c r="K86" s="128"/>
      <c r="L86" s="128"/>
      <c r="M86" s="71"/>
      <c r="N86" s="128"/>
      <c r="O86" s="71"/>
      <c r="P86" s="128"/>
      <c r="Q86" s="71"/>
      <c r="R86" s="71"/>
      <c r="S86" s="71"/>
      <c r="T86" s="71"/>
      <c r="U86" s="128"/>
      <c r="V86" s="71"/>
      <c r="W86" s="128"/>
      <c r="X86" s="71"/>
    </row>
    <row r="87" spans="1:24" s="18" customFormat="1" ht="15.75">
      <c r="A87" s="126"/>
      <c r="B87" s="127"/>
      <c r="C87" s="71"/>
      <c r="D87" s="128"/>
      <c r="E87" s="128"/>
      <c r="F87" s="71"/>
      <c r="G87" s="71"/>
      <c r="H87" s="71"/>
      <c r="I87" s="71"/>
      <c r="J87" s="71"/>
      <c r="K87" s="128"/>
      <c r="L87" s="128"/>
      <c r="M87" s="71"/>
      <c r="N87" s="128"/>
      <c r="O87" s="71"/>
      <c r="P87" s="128"/>
      <c r="Q87" s="71"/>
      <c r="R87" s="71"/>
      <c r="S87" s="71"/>
      <c r="T87" s="71"/>
      <c r="U87" s="128"/>
      <c r="V87" s="71"/>
      <c r="W87" s="128"/>
      <c r="X87" s="71"/>
    </row>
    <row r="88" spans="1:24" s="18" customFormat="1" ht="16.5" thickBot="1">
      <c r="A88" s="126"/>
      <c r="B88" s="127"/>
      <c r="C88" s="71"/>
      <c r="D88" s="128"/>
      <c r="E88" s="128"/>
      <c r="F88" s="71"/>
      <c r="G88" s="71"/>
      <c r="H88" s="71"/>
      <c r="I88" s="71"/>
      <c r="J88" s="71"/>
      <c r="K88" s="128"/>
      <c r="L88" s="128"/>
      <c r="M88" s="71"/>
      <c r="N88" s="128"/>
      <c r="O88" s="71"/>
      <c r="P88" s="128"/>
      <c r="Q88" s="71"/>
      <c r="R88" s="71"/>
      <c r="S88" s="71"/>
      <c r="T88" s="71"/>
      <c r="U88" s="128"/>
      <c r="V88" s="71"/>
      <c r="W88" s="128"/>
      <c r="X88" s="71"/>
    </row>
    <row r="89" spans="1:24" ht="15.75">
      <c r="A89" s="129" t="s">
        <v>70</v>
      </c>
      <c r="B89" s="79" t="s">
        <v>112</v>
      </c>
      <c r="C89" s="62" t="s">
        <v>28</v>
      </c>
      <c r="D89" s="43"/>
      <c r="E89" s="42"/>
      <c r="F89" s="62"/>
      <c r="G89" s="63"/>
      <c r="H89" s="113"/>
      <c r="I89" s="63"/>
      <c r="J89" s="63"/>
      <c r="K89" s="130"/>
      <c r="L89" s="85"/>
      <c r="M89" s="62"/>
      <c r="N89" s="43"/>
      <c r="O89" s="80"/>
      <c r="P89" s="43"/>
      <c r="Q89" s="62"/>
      <c r="R89" s="80"/>
      <c r="S89" s="62"/>
      <c r="T89" s="131"/>
      <c r="U89" s="130"/>
      <c r="V89" s="131"/>
      <c r="W89" s="43"/>
      <c r="X89" s="131"/>
    </row>
    <row r="90" spans="1:24" ht="16.5" thickBot="1">
      <c r="A90" s="132"/>
      <c r="B90" s="133" t="s">
        <v>55</v>
      </c>
      <c r="C90" s="134" t="s">
        <v>11</v>
      </c>
      <c r="D90" s="38"/>
      <c r="E90" s="135"/>
      <c r="F90" s="104"/>
      <c r="G90" s="136"/>
      <c r="H90" s="137"/>
      <c r="I90" s="136"/>
      <c r="J90" s="136"/>
      <c r="K90" s="138"/>
      <c r="L90" s="139"/>
      <c r="M90" s="95"/>
      <c r="N90" s="38"/>
      <c r="O90" s="140"/>
      <c r="P90" s="38"/>
      <c r="Q90" s="104"/>
      <c r="R90" s="140"/>
      <c r="S90" s="104"/>
      <c r="T90" s="141"/>
      <c r="U90" s="138"/>
      <c r="V90" s="141"/>
      <c r="W90" s="38"/>
      <c r="X90" s="141"/>
    </row>
    <row r="91" spans="1:24" ht="15.75">
      <c r="A91" s="60" t="s">
        <v>16</v>
      </c>
      <c r="B91" s="79" t="s">
        <v>49</v>
      </c>
      <c r="C91" s="62" t="s">
        <v>28</v>
      </c>
      <c r="D91" s="142"/>
      <c r="E91" s="42"/>
      <c r="F91" s="80"/>
      <c r="G91" s="63"/>
      <c r="H91" s="113"/>
      <c r="I91" s="63"/>
      <c r="J91" s="63"/>
      <c r="K91" s="85"/>
      <c r="L91" s="43"/>
      <c r="M91" s="62"/>
      <c r="N91" s="85"/>
      <c r="O91" s="62"/>
      <c r="P91" s="85"/>
      <c r="Q91" s="62"/>
      <c r="R91" s="80"/>
      <c r="S91" s="62"/>
      <c r="T91" s="131"/>
      <c r="U91" s="85"/>
      <c r="V91" s="62"/>
      <c r="W91" s="85"/>
      <c r="X91" s="62"/>
    </row>
    <row r="92" spans="1:24" ht="16.5" thickBot="1">
      <c r="A92" s="65"/>
      <c r="B92" s="88"/>
      <c r="C92" s="67" t="s">
        <v>11</v>
      </c>
      <c r="D92" s="143"/>
      <c r="E92" s="28"/>
      <c r="F92" s="88"/>
      <c r="G92" s="68"/>
      <c r="H92" s="144"/>
      <c r="I92" s="68"/>
      <c r="J92" s="68"/>
      <c r="K92" s="89"/>
      <c r="L92" s="29"/>
      <c r="M92" s="67"/>
      <c r="N92" s="89"/>
      <c r="O92" s="67"/>
      <c r="P92" s="89"/>
      <c r="Q92" s="67"/>
      <c r="R92" s="88"/>
      <c r="S92" s="67"/>
      <c r="T92" s="145"/>
      <c r="U92" s="89"/>
      <c r="V92" s="67"/>
      <c r="W92" s="89"/>
      <c r="X92" s="67"/>
    </row>
    <row r="93" spans="1:24" ht="15.75">
      <c r="A93" s="60" t="s">
        <v>18</v>
      </c>
      <c r="B93" s="79" t="s">
        <v>119</v>
      </c>
      <c r="C93" s="62" t="s">
        <v>28</v>
      </c>
      <c r="D93" s="142"/>
      <c r="E93" s="42"/>
      <c r="F93" s="80"/>
      <c r="G93" s="63"/>
      <c r="H93" s="113"/>
      <c r="I93" s="63"/>
      <c r="J93" s="63"/>
      <c r="K93" s="85"/>
      <c r="L93" s="43"/>
      <c r="M93" s="62"/>
      <c r="N93" s="85"/>
      <c r="O93" s="62"/>
      <c r="P93" s="85"/>
      <c r="Q93" s="62"/>
      <c r="R93" s="80"/>
      <c r="S93" s="62"/>
      <c r="T93" s="131"/>
      <c r="U93" s="85"/>
      <c r="V93" s="62"/>
      <c r="W93" s="85"/>
      <c r="X93" s="62"/>
    </row>
    <row r="94" spans="1:24" ht="16.5" thickBot="1">
      <c r="A94" s="65"/>
      <c r="B94" s="88"/>
      <c r="C94" s="67" t="s">
        <v>11</v>
      </c>
      <c r="D94" s="143"/>
      <c r="E94" s="28"/>
      <c r="F94" s="88"/>
      <c r="G94" s="68"/>
      <c r="H94" s="144"/>
      <c r="I94" s="68"/>
      <c r="J94" s="68"/>
      <c r="K94" s="89"/>
      <c r="L94" s="29"/>
      <c r="M94" s="67"/>
      <c r="N94" s="89"/>
      <c r="O94" s="67"/>
      <c r="P94" s="89"/>
      <c r="Q94" s="67"/>
      <c r="R94" s="88"/>
      <c r="S94" s="67"/>
      <c r="T94" s="145"/>
      <c r="U94" s="89"/>
      <c r="V94" s="67"/>
      <c r="W94" s="89"/>
      <c r="X94" s="67"/>
    </row>
    <row r="95" spans="1:24" ht="15.75">
      <c r="A95" s="146" t="s">
        <v>56</v>
      </c>
      <c r="B95" s="147" t="s">
        <v>38</v>
      </c>
      <c r="C95" s="83" t="s">
        <v>9</v>
      </c>
      <c r="D95" s="32"/>
      <c r="E95" s="17"/>
      <c r="F95" s="83"/>
      <c r="G95" s="92"/>
      <c r="H95" s="148"/>
      <c r="I95" s="92"/>
      <c r="J95" s="92"/>
      <c r="K95" s="82"/>
      <c r="L95" s="32"/>
      <c r="M95" s="62"/>
      <c r="N95" s="32"/>
      <c r="O95" s="81"/>
      <c r="P95" s="32"/>
      <c r="Q95" s="83"/>
      <c r="R95" s="81"/>
      <c r="S95" s="83"/>
      <c r="T95" s="93"/>
      <c r="U95" s="149"/>
      <c r="V95" s="93"/>
      <c r="W95" s="32"/>
      <c r="X95" s="93"/>
    </row>
    <row r="96" spans="1:24" ht="16.5" thickBot="1">
      <c r="A96" s="65"/>
      <c r="B96" s="86" t="s">
        <v>68</v>
      </c>
      <c r="C96" s="67" t="s">
        <v>11</v>
      </c>
      <c r="D96" s="29"/>
      <c r="E96" s="28"/>
      <c r="F96" s="95"/>
      <c r="G96" s="96"/>
      <c r="H96" s="150"/>
      <c r="I96" s="96"/>
      <c r="J96" s="96"/>
      <c r="K96" s="89"/>
      <c r="L96" s="98"/>
      <c r="M96" s="95"/>
      <c r="N96" s="29"/>
      <c r="O96" s="97"/>
      <c r="P96" s="29"/>
      <c r="Q96" s="95"/>
      <c r="R96" s="97"/>
      <c r="S96" s="95"/>
      <c r="T96" s="99"/>
      <c r="U96" s="151"/>
      <c r="V96" s="99"/>
      <c r="W96" s="29"/>
      <c r="X96" s="99"/>
    </row>
    <row r="97" spans="1:24" ht="15.75">
      <c r="A97" s="146" t="s">
        <v>24</v>
      </c>
      <c r="B97" s="147" t="s">
        <v>113</v>
      </c>
      <c r="C97" s="83" t="s">
        <v>28</v>
      </c>
      <c r="D97" s="43"/>
      <c r="E97" s="42"/>
      <c r="F97" s="62"/>
      <c r="G97" s="63"/>
      <c r="H97" s="113"/>
      <c r="I97" s="63"/>
      <c r="J97" s="63"/>
      <c r="K97" s="85"/>
      <c r="L97" s="43"/>
      <c r="M97" s="62"/>
      <c r="N97" s="43"/>
      <c r="O97" s="80"/>
      <c r="P97" s="43"/>
      <c r="Q97" s="62"/>
      <c r="R97" s="80"/>
      <c r="S97" s="62"/>
      <c r="T97" s="131"/>
      <c r="U97" s="130"/>
      <c r="V97" s="131"/>
      <c r="W97" s="43"/>
      <c r="X97" s="131"/>
    </row>
    <row r="98" spans="1:24" ht="16.5" thickBot="1">
      <c r="A98" s="102"/>
      <c r="B98" s="152"/>
      <c r="C98" s="104" t="s">
        <v>11</v>
      </c>
      <c r="D98" s="29"/>
      <c r="E98" s="28"/>
      <c r="F98" s="95"/>
      <c r="G98" s="96"/>
      <c r="H98" s="150"/>
      <c r="I98" s="96"/>
      <c r="J98" s="96"/>
      <c r="K98" s="89"/>
      <c r="L98" s="98"/>
      <c r="M98" s="95"/>
      <c r="N98" s="29"/>
      <c r="O98" s="97"/>
      <c r="P98" s="29"/>
      <c r="Q98" s="95"/>
      <c r="R98" s="97"/>
      <c r="S98" s="95"/>
      <c r="T98" s="99"/>
      <c r="U98" s="151"/>
      <c r="V98" s="99"/>
      <c r="W98" s="29"/>
      <c r="X98" s="99"/>
    </row>
    <row r="99" spans="1:24" ht="15.75">
      <c r="A99" s="60" t="s">
        <v>25</v>
      </c>
      <c r="B99" s="79" t="s">
        <v>120</v>
      </c>
      <c r="C99" s="62" t="s">
        <v>17</v>
      </c>
      <c r="D99" s="43"/>
      <c r="E99" s="153"/>
      <c r="F99" s="62"/>
      <c r="G99" s="63"/>
      <c r="H99" s="113"/>
      <c r="I99" s="63"/>
      <c r="J99" s="63"/>
      <c r="K99" s="85"/>
      <c r="L99" s="43"/>
      <c r="M99" s="62"/>
      <c r="N99" s="43"/>
      <c r="O99" s="80"/>
      <c r="P99" s="43"/>
      <c r="Q99" s="62"/>
      <c r="R99" s="80"/>
      <c r="S99" s="62"/>
      <c r="T99" s="131"/>
      <c r="U99" s="130"/>
      <c r="V99" s="131"/>
      <c r="W99" s="43"/>
      <c r="X99" s="131"/>
    </row>
    <row r="100" spans="1:24" ht="16.5" thickBot="1">
      <c r="A100" s="65"/>
      <c r="B100" s="86"/>
      <c r="C100" s="67" t="s">
        <v>40</v>
      </c>
      <c r="D100" s="29"/>
      <c r="E100" s="154"/>
      <c r="F100" s="67"/>
      <c r="G100" s="68"/>
      <c r="H100" s="144"/>
      <c r="I100" s="68"/>
      <c r="J100" s="68"/>
      <c r="K100" s="89"/>
      <c r="L100" s="29"/>
      <c r="M100" s="67"/>
      <c r="N100" s="29"/>
      <c r="O100" s="88"/>
      <c r="P100" s="29"/>
      <c r="Q100" s="67"/>
      <c r="R100" s="88"/>
      <c r="S100" s="67"/>
      <c r="T100" s="145"/>
      <c r="U100" s="151"/>
      <c r="V100" s="145"/>
      <c r="W100" s="29"/>
      <c r="X100" s="145"/>
    </row>
    <row r="101" spans="1:24" ht="15.75">
      <c r="A101" s="155">
        <v>7</v>
      </c>
      <c r="B101" s="156" t="s">
        <v>95</v>
      </c>
      <c r="C101" s="83" t="s">
        <v>45</v>
      </c>
      <c r="D101" s="32"/>
      <c r="E101" s="17"/>
      <c r="F101" s="83"/>
      <c r="G101" s="92"/>
      <c r="H101" s="148"/>
      <c r="I101" s="92"/>
      <c r="J101" s="92"/>
      <c r="K101" s="82"/>
      <c r="L101" s="32"/>
      <c r="M101" s="83"/>
      <c r="N101" s="32"/>
      <c r="O101" s="81"/>
      <c r="P101" s="32"/>
      <c r="Q101" s="83"/>
      <c r="R101" s="81"/>
      <c r="S101" s="83"/>
      <c r="T101" s="93"/>
      <c r="U101" s="149"/>
      <c r="V101" s="93"/>
      <c r="W101" s="32"/>
      <c r="X101" s="93"/>
    </row>
    <row r="102" spans="1:24" ht="16.5" thickBot="1">
      <c r="A102" s="67"/>
      <c r="B102" s="88"/>
      <c r="C102" s="67" t="s">
        <v>11</v>
      </c>
      <c r="D102" s="29"/>
      <c r="E102" s="28"/>
      <c r="F102" s="95"/>
      <c r="G102" s="96"/>
      <c r="H102" s="150"/>
      <c r="I102" s="96"/>
      <c r="J102" s="96"/>
      <c r="K102" s="89"/>
      <c r="L102" s="98"/>
      <c r="M102" s="95"/>
      <c r="N102" s="29"/>
      <c r="O102" s="97"/>
      <c r="P102" s="29"/>
      <c r="Q102" s="95"/>
      <c r="R102" s="97"/>
      <c r="S102" s="95"/>
      <c r="T102" s="99"/>
      <c r="U102" s="151"/>
      <c r="V102" s="99"/>
      <c r="W102" s="29"/>
      <c r="X102" s="99"/>
    </row>
    <row r="103" spans="1:24" s="160" customFormat="1" ht="15.75">
      <c r="A103" s="157">
        <v>8</v>
      </c>
      <c r="B103" s="158" t="s">
        <v>33</v>
      </c>
      <c r="C103" s="159" t="s">
        <v>28</v>
      </c>
      <c r="D103" s="43"/>
      <c r="E103" s="42"/>
      <c r="F103" s="62"/>
      <c r="G103" s="63"/>
      <c r="H103" s="113"/>
      <c r="I103" s="63"/>
      <c r="J103" s="63"/>
      <c r="K103" s="85"/>
      <c r="L103" s="43"/>
      <c r="M103" s="62"/>
      <c r="N103" s="43"/>
      <c r="O103" s="80"/>
      <c r="P103" s="43"/>
      <c r="Q103" s="62"/>
      <c r="R103" s="80"/>
      <c r="S103" s="62"/>
      <c r="T103" s="131"/>
      <c r="U103" s="130"/>
      <c r="V103" s="131"/>
      <c r="W103" s="43"/>
      <c r="X103" s="131"/>
    </row>
    <row r="104" spans="1:24" s="160" customFormat="1" ht="16.5" thickBot="1">
      <c r="A104" s="161"/>
      <c r="B104" s="162" t="s">
        <v>72</v>
      </c>
      <c r="C104" s="163" t="s">
        <v>11</v>
      </c>
      <c r="D104" s="29"/>
      <c r="E104" s="28"/>
      <c r="F104" s="95"/>
      <c r="G104" s="96"/>
      <c r="H104" s="150"/>
      <c r="I104" s="96"/>
      <c r="J104" s="96"/>
      <c r="K104" s="89"/>
      <c r="L104" s="98"/>
      <c r="M104" s="95"/>
      <c r="N104" s="29"/>
      <c r="O104" s="97"/>
      <c r="P104" s="29"/>
      <c r="Q104" s="95"/>
      <c r="R104" s="97"/>
      <c r="S104" s="95"/>
      <c r="T104" s="99"/>
      <c r="U104" s="151"/>
      <c r="V104" s="99"/>
      <c r="W104" s="29"/>
      <c r="X104" s="99"/>
    </row>
    <row r="105" spans="1:24" ht="15.75">
      <c r="A105" s="78">
        <v>9</v>
      </c>
      <c r="B105" s="158" t="s">
        <v>96</v>
      </c>
      <c r="C105" s="62" t="s">
        <v>98</v>
      </c>
      <c r="D105" s="43"/>
      <c r="E105" s="42"/>
      <c r="F105" s="62"/>
      <c r="G105" s="63"/>
      <c r="H105" s="113"/>
      <c r="I105" s="63"/>
      <c r="J105" s="63"/>
      <c r="K105" s="85"/>
      <c r="L105" s="43"/>
      <c r="M105" s="62"/>
      <c r="N105" s="43"/>
      <c r="O105" s="80"/>
      <c r="P105" s="43"/>
      <c r="Q105" s="62"/>
      <c r="R105" s="80"/>
      <c r="S105" s="62"/>
      <c r="T105" s="131"/>
      <c r="U105" s="130"/>
      <c r="V105" s="131"/>
      <c r="W105" s="43"/>
      <c r="X105" s="131"/>
    </row>
    <row r="106" spans="1:24" ht="16.5" thickBot="1">
      <c r="A106" s="67"/>
      <c r="B106" s="162" t="s">
        <v>97</v>
      </c>
      <c r="C106" s="67" t="s">
        <v>11</v>
      </c>
      <c r="D106" s="29"/>
      <c r="E106" s="28"/>
      <c r="F106" s="95"/>
      <c r="G106" s="96"/>
      <c r="H106" s="150"/>
      <c r="I106" s="96"/>
      <c r="J106" s="96"/>
      <c r="K106" s="89"/>
      <c r="L106" s="98"/>
      <c r="M106" s="95"/>
      <c r="N106" s="29"/>
      <c r="O106" s="97"/>
      <c r="P106" s="29"/>
      <c r="Q106" s="95"/>
      <c r="R106" s="97"/>
      <c r="S106" s="95"/>
      <c r="T106" s="99"/>
      <c r="U106" s="151"/>
      <c r="V106" s="99"/>
      <c r="W106" s="29"/>
      <c r="X106" s="99"/>
    </row>
    <row r="107" spans="1:24" ht="16.5" thickBot="1">
      <c r="A107" s="60" t="s">
        <v>32</v>
      </c>
      <c r="B107" s="40" t="s">
        <v>123</v>
      </c>
      <c r="C107" s="80" t="s">
        <v>11</v>
      </c>
      <c r="D107" s="43">
        <f aca="true" t="shared" si="15" ref="D107:D112">E107+H107</f>
        <v>0</v>
      </c>
      <c r="E107" s="42">
        <f aca="true" t="shared" si="16" ref="E107:E114">F107+G107</f>
        <v>0</v>
      </c>
      <c r="F107" s="164"/>
      <c r="G107" s="46"/>
      <c r="H107" s="47">
        <f aca="true" t="shared" si="17" ref="H107:H114">I107+J107</f>
        <v>0</v>
      </c>
      <c r="I107" s="46"/>
      <c r="J107" s="46">
        <v>0</v>
      </c>
      <c r="K107" s="85"/>
      <c r="L107" s="43"/>
      <c r="M107" s="46"/>
      <c r="N107" s="43"/>
      <c r="O107" s="46"/>
      <c r="P107" s="43"/>
      <c r="Q107" s="46"/>
      <c r="R107" s="47"/>
      <c r="S107" s="46"/>
      <c r="T107" s="48"/>
      <c r="U107" s="130"/>
      <c r="V107" s="48"/>
      <c r="W107" s="43"/>
      <c r="X107" s="48"/>
    </row>
    <row r="108" spans="1:24" ht="16.5" thickBot="1">
      <c r="A108" s="165" t="s">
        <v>128</v>
      </c>
      <c r="B108" s="166" t="s">
        <v>124</v>
      </c>
      <c r="C108" s="83" t="s">
        <v>11</v>
      </c>
      <c r="D108" s="43">
        <f t="shared" si="15"/>
        <v>0</v>
      </c>
      <c r="E108" s="42">
        <f t="shared" si="16"/>
        <v>0</v>
      </c>
      <c r="F108" s="31"/>
      <c r="G108" s="30"/>
      <c r="H108" s="47">
        <f t="shared" si="17"/>
        <v>0</v>
      </c>
      <c r="I108" s="30"/>
      <c r="J108" s="30"/>
      <c r="K108" s="82"/>
      <c r="L108" s="32"/>
      <c r="M108" s="30"/>
      <c r="N108" s="82"/>
      <c r="O108" s="30"/>
      <c r="P108" s="82"/>
      <c r="Q108" s="167"/>
      <c r="R108" s="31"/>
      <c r="S108" s="30"/>
      <c r="T108" s="33"/>
      <c r="U108" s="82"/>
      <c r="V108" s="30"/>
      <c r="W108" s="82"/>
      <c r="X108" s="30"/>
    </row>
    <row r="109" spans="1:24" ht="16.5" thickBot="1">
      <c r="A109" s="168" t="s">
        <v>34</v>
      </c>
      <c r="B109" s="169" t="s">
        <v>125</v>
      </c>
      <c r="C109" s="170" t="s">
        <v>11</v>
      </c>
      <c r="D109" s="43">
        <f t="shared" si="15"/>
        <v>0</v>
      </c>
      <c r="E109" s="42">
        <f t="shared" si="16"/>
        <v>0</v>
      </c>
      <c r="F109" s="171"/>
      <c r="G109" s="116"/>
      <c r="H109" s="47">
        <f t="shared" si="17"/>
        <v>0</v>
      </c>
      <c r="I109" s="116"/>
      <c r="J109" s="116"/>
      <c r="K109" s="172"/>
      <c r="L109" s="115"/>
      <c r="M109" s="116"/>
      <c r="N109" s="172"/>
      <c r="O109" s="116"/>
      <c r="P109" s="172"/>
      <c r="Q109" s="116"/>
      <c r="R109" s="171"/>
      <c r="S109" s="116"/>
      <c r="T109" s="173"/>
      <c r="U109" s="172"/>
      <c r="V109" s="116"/>
      <c r="W109" s="172"/>
      <c r="X109" s="116"/>
    </row>
    <row r="110" spans="1:24" ht="16.5" thickBot="1">
      <c r="A110" s="117" t="s">
        <v>35</v>
      </c>
      <c r="B110" s="174" t="s">
        <v>126</v>
      </c>
      <c r="C110" s="118" t="s">
        <v>11</v>
      </c>
      <c r="D110" s="43">
        <f t="shared" si="15"/>
        <v>0</v>
      </c>
      <c r="E110" s="42">
        <f t="shared" si="16"/>
        <v>0</v>
      </c>
      <c r="F110" s="121"/>
      <c r="G110" s="120"/>
      <c r="H110" s="47">
        <f t="shared" si="17"/>
        <v>0</v>
      </c>
      <c r="I110" s="120"/>
      <c r="J110" s="120"/>
      <c r="K110" s="175"/>
      <c r="L110" s="114"/>
      <c r="M110" s="120"/>
      <c r="N110" s="175"/>
      <c r="O110" s="120"/>
      <c r="P110" s="175"/>
      <c r="Q110" s="120"/>
      <c r="R110" s="121"/>
      <c r="S110" s="120"/>
      <c r="T110" s="176"/>
      <c r="U110" s="175"/>
      <c r="V110" s="120"/>
      <c r="W110" s="175"/>
      <c r="X110" s="120"/>
    </row>
    <row r="111" spans="1:24" ht="16.5" thickBot="1">
      <c r="A111" s="177">
        <v>13</v>
      </c>
      <c r="B111" s="178" t="s">
        <v>94</v>
      </c>
      <c r="C111" s="170" t="s">
        <v>11</v>
      </c>
      <c r="D111" s="43">
        <f t="shared" si="15"/>
        <v>0</v>
      </c>
      <c r="E111" s="42">
        <f t="shared" si="16"/>
        <v>0</v>
      </c>
      <c r="F111" s="171"/>
      <c r="G111" s="116"/>
      <c r="H111" s="47">
        <f t="shared" si="17"/>
        <v>0</v>
      </c>
      <c r="I111" s="116"/>
      <c r="J111" s="116"/>
      <c r="K111" s="172"/>
      <c r="L111" s="115"/>
      <c r="M111" s="116"/>
      <c r="N111" s="172"/>
      <c r="O111" s="116"/>
      <c r="P111" s="172"/>
      <c r="Q111" s="116"/>
      <c r="R111" s="171"/>
      <c r="S111" s="116"/>
      <c r="T111" s="173"/>
      <c r="U111" s="172"/>
      <c r="V111" s="116"/>
      <c r="W111" s="172"/>
      <c r="X111" s="116"/>
    </row>
    <row r="112" spans="1:24" ht="15.75" customHeight="1" thickBot="1">
      <c r="A112" s="177">
        <v>14</v>
      </c>
      <c r="B112" s="179" t="s">
        <v>137</v>
      </c>
      <c r="C112" s="170" t="s">
        <v>11</v>
      </c>
      <c r="D112" s="43">
        <f t="shared" si="15"/>
        <v>0</v>
      </c>
      <c r="E112" s="42">
        <f t="shared" si="16"/>
        <v>0</v>
      </c>
      <c r="F112" s="171"/>
      <c r="G112" s="116"/>
      <c r="H112" s="47">
        <f t="shared" si="17"/>
        <v>0</v>
      </c>
      <c r="I112" s="116"/>
      <c r="J112" s="116"/>
      <c r="K112" s="172"/>
      <c r="L112" s="115"/>
      <c r="M112" s="116"/>
      <c r="N112" s="172"/>
      <c r="O112" s="116"/>
      <c r="P112" s="172"/>
      <c r="Q112" s="116"/>
      <c r="R112" s="171"/>
      <c r="S112" s="116"/>
      <c r="T112" s="173"/>
      <c r="U112" s="172"/>
      <c r="V112" s="116"/>
      <c r="W112" s="172"/>
      <c r="X112" s="116"/>
    </row>
    <row r="113" spans="1:24" ht="16.5" thickBot="1">
      <c r="A113" s="117" t="s">
        <v>50</v>
      </c>
      <c r="B113" s="174" t="s">
        <v>127</v>
      </c>
      <c r="C113" s="118" t="s">
        <v>11</v>
      </c>
      <c r="D113" s="43">
        <f>E113+H113+K113</f>
        <v>0</v>
      </c>
      <c r="E113" s="42">
        <f t="shared" si="16"/>
        <v>0</v>
      </c>
      <c r="F113" s="121"/>
      <c r="G113" s="120"/>
      <c r="H113" s="47">
        <f t="shared" si="17"/>
        <v>0</v>
      </c>
      <c r="I113" s="120"/>
      <c r="J113" s="120"/>
      <c r="K113" s="175">
        <f>L113+M113</f>
        <v>0</v>
      </c>
      <c r="L113" s="114"/>
      <c r="M113" s="120"/>
      <c r="N113" s="175"/>
      <c r="O113" s="120"/>
      <c r="P113" s="175"/>
      <c r="Q113" s="120"/>
      <c r="R113" s="121"/>
      <c r="S113" s="120"/>
      <c r="T113" s="176"/>
      <c r="U113" s="175"/>
      <c r="V113" s="120"/>
      <c r="W113" s="175"/>
      <c r="X113" s="120"/>
    </row>
    <row r="114" spans="1:24" ht="16.5" thickBot="1">
      <c r="A114" s="180">
        <v>16</v>
      </c>
      <c r="B114" s="79" t="s">
        <v>122</v>
      </c>
      <c r="C114" s="62" t="s">
        <v>11</v>
      </c>
      <c r="D114" s="43">
        <f>E114+H114+K114</f>
        <v>0</v>
      </c>
      <c r="E114" s="42">
        <f t="shared" si="16"/>
        <v>0</v>
      </c>
      <c r="F114" s="64"/>
      <c r="G114" s="181"/>
      <c r="H114" s="153">
        <f t="shared" si="17"/>
        <v>0</v>
      </c>
      <c r="I114" s="42"/>
      <c r="J114" s="181">
        <v>0</v>
      </c>
      <c r="K114" s="175">
        <f>L114+M114</f>
        <v>0</v>
      </c>
      <c r="L114" s="182"/>
      <c r="M114" s="64"/>
      <c r="N114" s="42"/>
      <c r="O114" s="64"/>
      <c r="P114" s="42"/>
      <c r="Q114" s="64"/>
      <c r="R114" s="183"/>
      <c r="S114" s="64"/>
      <c r="T114" s="184"/>
      <c r="U114" s="42"/>
      <c r="V114" s="64"/>
      <c r="W114" s="42"/>
      <c r="X114" s="64"/>
    </row>
    <row r="115" spans="1:24" ht="15.75">
      <c r="A115" s="165" t="s">
        <v>109</v>
      </c>
      <c r="B115" s="185" t="s">
        <v>108</v>
      </c>
      <c r="C115" s="186" t="s">
        <v>40</v>
      </c>
      <c r="D115" s="24"/>
      <c r="E115" s="21"/>
      <c r="F115" s="187"/>
      <c r="G115" s="188"/>
      <c r="H115" s="189"/>
      <c r="I115" s="21"/>
      <c r="J115" s="187"/>
      <c r="K115" s="190"/>
      <c r="L115" s="190"/>
      <c r="M115" s="187"/>
      <c r="N115" s="21"/>
      <c r="O115" s="187"/>
      <c r="P115" s="21"/>
      <c r="Q115" s="187"/>
      <c r="R115" s="191"/>
      <c r="S115" s="187"/>
      <c r="T115" s="192"/>
      <c r="U115" s="21"/>
      <c r="V115" s="187"/>
      <c r="W115" s="21"/>
      <c r="X115" s="187"/>
    </row>
    <row r="116" spans="1:24" ht="15.75">
      <c r="A116" s="165" t="s">
        <v>138</v>
      </c>
      <c r="B116" s="193" t="s">
        <v>42</v>
      </c>
      <c r="C116" s="186" t="s">
        <v>28</v>
      </c>
      <c r="D116" s="24"/>
      <c r="E116" s="21"/>
      <c r="F116" s="148"/>
      <c r="G116" s="92"/>
      <c r="H116" s="194"/>
      <c r="I116" s="32"/>
      <c r="J116" s="92"/>
      <c r="K116" s="195"/>
      <c r="L116" s="149"/>
      <c r="M116" s="92"/>
      <c r="N116" s="24"/>
      <c r="O116" s="92"/>
      <c r="P116" s="24"/>
      <c r="Q116" s="92"/>
      <c r="R116" s="196"/>
      <c r="S116" s="92"/>
      <c r="T116" s="197"/>
      <c r="U116" s="24"/>
      <c r="V116" s="92"/>
      <c r="W116" s="24"/>
      <c r="X116" s="92"/>
    </row>
    <row r="117" spans="1:24" ht="15.75">
      <c r="A117" s="165"/>
      <c r="B117" s="193"/>
      <c r="C117" s="186" t="s">
        <v>11</v>
      </c>
      <c r="D117" s="24"/>
      <c r="E117" s="21"/>
      <c r="F117" s="198"/>
      <c r="G117" s="199"/>
      <c r="H117" s="194"/>
      <c r="I117" s="24"/>
      <c r="J117" s="199"/>
      <c r="K117" s="195"/>
      <c r="L117" s="195"/>
      <c r="M117" s="199"/>
      <c r="N117" s="24"/>
      <c r="O117" s="199"/>
      <c r="P117" s="24"/>
      <c r="Q117" s="199"/>
      <c r="R117" s="200"/>
      <c r="S117" s="199"/>
      <c r="T117" s="201"/>
      <c r="U117" s="24"/>
      <c r="V117" s="199"/>
      <c r="W117" s="24"/>
      <c r="X117" s="199"/>
    </row>
    <row r="118" spans="1:24" ht="15.75">
      <c r="A118" s="165" t="s">
        <v>139</v>
      </c>
      <c r="B118" s="193" t="s">
        <v>43</v>
      </c>
      <c r="C118" s="186" t="s">
        <v>28</v>
      </c>
      <c r="D118" s="24"/>
      <c r="E118" s="21"/>
      <c r="F118" s="198"/>
      <c r="G118" s="199"/>
      <c r="H118" s="194"/>
      <c r="I118" s="24"/>
      <c r="J118" s="199"/>
      <c r="K118" s="195"/>
      <c r="L118" s="195"/>
      <c r="M118" s="199"/>
      <c r="N118" s="24"/>
      <c r="O118" s="199"/>
      <c r="P118" s="24"/>
      <c r="Q118" s="199"/>
      <c r="R118" s="200"/>
      <c r="S118" s="199"/>
      <c r="T118" s="201"/>
      <c r="U118" s="24"/>
      <c r="V118" s="199"/>
      <c r="W118" s="24"/>
      <c r="X118" s="199"/>
    </row>
    <row r="119" spans="1:24" ht="15.75">
      <c r="A119" s="165"/>
      <c r="B119" s="193"/>
      <c r="C119" s="186" t="s">
        <v>11</v>
      </c>
      <c r="D119" s="24"/>
      <c r="E119" s="21"/>
      <c r="F119" s="198"/>
      <c r="G119" s="199"/>
      <c r="H119" s="194"/>
      <c r="I119" s="24"/>
      <c r="J119" s="199"/>
      <c r="K119" s="195"/>
      <c r="L119" s="195"/>
      <c r="M119" s="199"/>
      <c r="N119" s="24"/>
      <c r="O119" s="199"/>
      <c r="P119" s="24"/>
      <c r="Q119" s="199"/>
      <c r="R119" s="200"/>
      <c r="S119" s="199"/>
      <c r="T119" s="201"/>
      <c r="U119" s="24"/>
      <c r="V119" s="199"/>
      <c r="W119" s="24"/>
      <c r="X119" s="199"/>
    </row>
    <row r="120" spans="1:24" ht="15.75">
      <c r="A120" s="165" t="s">
        <v>140</v>
      </c>
      <c r="B120" s="193" t="s">
        <v>99</v>
      </c>
      <c r="C120" s="186" t="s">
        <v>28</v>
      </c>
      <c r="D120" s="24"/>
      <c r="E120" s="21"/>
      <c r="F120" s="198"/>
      <c r="G120" s="199"/>
      <c r="H120" s="194"/>
      <c r="I120" s="24"/>
      <c r="J120" s="199"/>
      <c r="K120" s="195"/>
      <c r="L120" s="195"/>
      <c r="M120" s="199"/>
      <c r="N120" s="24"/>
      <c r="O120" s="199"/>
      <c r="P120" s="24"/>
      <c r="Q120" s="199"/>
      <c r="R120" s="200"/>
      <c r="S120" s="199"/>
      <c r="T120" s="201"/>
      <c r="U120" s="24"/>
      <c r="V120" s="199"/>
      <c r="W120" s="24"/>
      <c r="X120" s="199"/>
    </row>
    <row r="121" spans="1:24" ht="15.75">
      <c r="A121" s="165"/>
      <c r="B121" s="186" t="s">
        <v>44</v>
      </c>
      <c r="C121" s="186" t="s">
        <v>11</v>
      </c>
      <c r="D121" s="24"/>
      <c r="E121" s="21"/>
      <c r="F121" s="198"/>
      <c r="G121" s="199"/>
      <c r="H121" s="194"/>
      <c r="I121" s="24"/>
      <c r="J121" s="199"/>
      <c r="K121" s="195"/>
      <c r="L121" s="195"/>
      <c r="M121" s="199"/>
      <c r="N121" s="24"/>
      <c r="O121" s="199"/>
      <c r="P121" s="24"/>
      <c r="Q121" s="199"/>
      <c r="R121" s="200"/>
      <c r="S121" s="199"/>
      <c r="T121" s="201"/>
      <c r="U121" s="24"/>
      <c r="V121" s="199"/>
      <c r="W121" s="24"/>
      <c r="X121" s="199"/>
    </row>
    <row r="122" spans="1:24" ht="15.75">
      <c r="A122" s="165" t="s">
        <v>110</v>
      </c>
      <c r="B122" s="81" t="s">
        <v>107</v>
      </c>
      <c r="C122" s="186" t="s">
        <v>28</v>
      </c>
      <c r="D122" s="24"/>
      <c r="E122" s="21"/>
      <c r="F122" s="198"/>
      <c r="G122" s="199"/>
      <c r="H122" s="194"/>
      <c r="I122" s="24"/>
      <c r="J122" s="199"/>
      <c r="K122" s="195"/>
      <c r="L122" s="195"/>
      <c r="M122" s="199"/>
      <c r="N122" s="24"/>
      <c r="O122" s="199"/>
      <c r="P122" s="24"/>
      <c r="Q122" s="199"/>
      <c r="R122" s="200"/>
      <c r="S122" s="199"/>
      <c r="T122" s="201"/>
      <c r="U122" s="24"/>
      <c r="V122" s="199"/>
      <c r="W122" s="24"/>
      <c r="X122" s="199"/>
    </row>
    <row r="123" spans="1:24" ht="16.5" thickBot="1">
      <c r="A123" s="202"/>
      <c r="B123" s="203"/>
      <c r="C123" s="134" t="s">
        <v>11</v>
      </c>
      <c r="D123" s="38"/>
      <c r="E123" s="135"/>
      <c r="F123" s="204"/>
      <c r="G123" s="205"/>
      <c r="H123" s="206"/>
      <c r="I123" s="29"/>
      <c r="J123" s="205"/>
      <c r="K123" s="138"/>
      <c r="L123" s="138"/>
      <c r="M123" s="205"/>
      <c r="N123" s="38"/>
      <c r="O123" s="205"/>
      <c r="P123" s="38"/>
      <c r="Q123" s="205"/>
      <c r="R123" s="207"/>
      <c r="S123" s="205"/>
      <c r="T123" s="208"/>
      <c r="U123" s="38"/>
      <c r="V123" s="205"/>
      <c r="W123" s="38"/>
      <c r="X123" s="205"/>
    </row>
    <row r="124" spans="1:24" ht="16.5" thickBot="1">
      <c r="A124" s="60" t="s">
        <v>39</v>
      </c>
      <c r="B124" s="62" t="s">
        <v>129</v>
      </c>
      <c r="C124" s="62" t="s">
        <v>40</v>
      </c>
      <c r="D124" s="62">
        <f aca="true" t="shared" si="18" ref="D124:D143">E124+H124</f>
        <v>0</v>
      </c>
      <c r="E124" s="62">
        <f>F124</f>
        <v>0</v>
      </c>
      <c r="F124" s="62">
        <v>0</v>
      </c>
      <c r="G124" s="62">
        <v>0</v>
      </c>
      <c r="H124" s="62"/>
      <c r="I124" s="62">
        <v>0</v>
      </c>
      <c r="J124" s="62">
        <v>0</v>
      </c>
      <c r="K124" s="62"/>
      <c r="L124" s="62">
        <v>0</v>
      </c>
      <c r="M124" s="62">
        <v>0</v>
      </c>
      <c r="N124" s="62"/>
      <c r="O124" s="62"/>
      <c r="P124" s="62"/>
      <c r="Q124" s="62"/>
      <c r="R124" s="84"/>
      <c r="S124" s="62"/>
      <c r="T124" s="131"/>
      <c r="U124" s="62"/>
      <c r="V124" s="62"/>
      <c r="W124" s="62"/>
      <c r="X124" s="62"/>
    </row>
    <row r="125" spans="1:24" ht="16.5" thickBot="1">
      <c r="A125" s="65" t="s">
        <v>133</v>
      </c>
      <c r="B125" s="67" t="s">
        <v>130</v>
      </c>
      <c r="C125" s="67" t="s">
        <v>40</v>
      </c>
      <c r="D125" s="62">
        <f t="shared" si="18"/>
        <v>0</v>
      </c>
      <c r="E125" s="62">
        <f>F125</f>
        <v>0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90"/>
      <c r="S125" s="67"/>
      <c r="T125" s="145"/>
      <c r="U125" s="67"/>
      <c r="V125" s="67"/>
      <c r="W125" s="67"/>
      <c r="X125" s="67"/>
    </row>
    <row r="126" spans="1:24" ht="15.75">
      <c r="A126" s="146" t="s">
        <v>41</v>
      </c>
      <c r="B126" s="209" t="s">
        <v>101</v>
      </c>
      <c r="C126" s="83" t="s">
        <v>28</v>
      </c>
      <c r="D126" s="210">
        <f t="shared" si="18"/>
        <v>0</v>
      </c>
      <c r="E126" s="210">
        <f aca="true" t="shared" si="19" ref="E126:E143">F126+G126</f>
        <v>0</v>
      </c>
      <c r="F126" s="210">
        <f>F128+F130+F132+F134+F136+F138+F140+F142</f>
        <v>0</v>
      </c>
      <c r="G126" s="210">
        <f>G128+G130+G132+G134+G136+G138+G140+G142</f>
        <v>0</v>
      </c>
      <c r="H126" s="210">
        <f aca="true" t="shared" si="20" ref="H126:H143">I126+J126</f>
        <v>0</v>
      </c>
      <c r="I126" s="210">
        <f>I128+I130+I132+I134+I136+I138+I140+I142</f>
        <v>0</v>
      </c>
      <c r="J126" s="210">
        <f>J128+J130+J132+J134+J136+J138+J140+J142</f>
        <v>0</v>
      </c>
      <c r="K126" s="210"/>
      <c r="L126" s="212"/>
      <c r="M126" s="64"/>
      <c r="N126" s="210"/>
      <c r="O126" s="210"/>
      <c r="P126" s="210"/>
      <c r="Q126" s="212"/>
      <c r="R126" s="183"/>
      <c r="S126" s="210"/>
      <c r="T126" s="211"/>
      <c r="U126" s="210"/>
      <c r="V126" s="210"/>
      <c r="W126" s="210"/>
      <c r="X126" s="210"/>
    </row>
    <row r="127" spans="1:24" ht="15.75">
      <c r="A127" s="165"/>
      <c r="B127" s="213" t="s">
        <v>46</v>
      </c>
      <c r="C127" s="186" t="s">
        <v>11</v>
      </c>
      <c r="D127" s="210">
        <f t="shared" si="18"/>
        <v>0</v>
      </c>
      <c r="E127" s="210">
        <f t="shared" si="19"/>
        <v>0</v>
      </c>
      <c r="F127" s="214">
        <f>F129+F131+F133+F135+F137+F139+F141+F143</f>
        <v>0</v>
      </c>
      <c r="G127" s="214">
        <f>G129+G131+G133+G135+G137+G139+G141+G143</f>
        <v>0</v>
      </c>
      <c r="H127" s="210">
        <f t="shared" si="20"/>
        <v>0</v>
      </c>
      <c r="I127" s="214">
        <f>I129+I131+I133+I135+I137+I139+I141+I143</f>
        <v>0</v>
      </c>
      <c r="J127" s="214">
        <f>J129+J131+J133+J135+J137+J139+J141+J143</f>
        <v>0</v>
      </c>
      <c r="K127" s="187"/>
      <c r="L127" s="191"/>
      <c r="M127" s="187"/>
      <c r="N127" s="187"/>
      <c r="O127" s="187"/>
      <c r="P127" s="187"/>
      <c r="Q127" s="191"/>
      <c r="R127" s="191"/>
      <c r="S127" s="187"/>
      <c r="T127" s="192"/>
      <c r="U127" s="187"/>
      <c r="V127" s="187"/>
      <c r="W127" s="187"/>
      <c r="X127" s="187"/>
    </row>
    <row r="128" spans="1:24" ht="15.75">
      <c r="A128" s="165" t="s">
        <v>141</v>
      </c>
      <c r="B128" s="186" t="s">
        <v>60</v>
      </c>
      <c r="C128" s="186" t="s">
        <v>28</v>
      </c>
      <c r="D128" s="210">
        <f t="shared" si="18"/>
        <v>0</v>
      </c>
      <c r="E128" s="210">
        <f t="shared" si="19"/>
        <v>0</v>
      </c>
      <c r="F128" s="199"/>
      <c r="G128" s="198"/>
      <c r="H128" s="210">
        <f t="shared" si="20"/>
        <v>0</v>
      </c>
      <c r="I128" s="24"/>
      <c r="J128" s="198"/>
      <c r="K128" s="24"/>
      <c r="L128" s="194"/>
      <c r="M128" s="199"/>
      <c r="N128" s="24"/>
      <c r="O128" s="198"/>
      <c r="P128" s="24"/>
      <c r="Q128" s="198"/>
      <c r="R128" s="200"/>
      <c r="S128" s="199"/>
      <c r="T128" s="198"/>
      <c r="U128" s="24"/>
      <c r="V128" s="199"/>
      <c r="W128" s="24"/>
      <c r="X128" s="199"/>
    </row>
    <row r="129" spans="1:24" ht="15.75">
      <c r="A129" s="165"/>
      <c r="B129" s="186"/>
      <c r="C129" s="186" t="s">
        <v>11</v>
      </c>
      <c r="D129" s="210">
        <f t="shared" si="18"/>
        <v>0</v>
      </c>
      <c r="E129" s="210">
        <f t="shared" si="19"/>
        <v>0</v>
      </c>
      <c r="F129" s="199"/>
      <c r="G129" s="198"/>
      <c r="H129" s="210">
        <f t="shared" si="20"/>
        <v>0</v>
      </c>
      <c r="I129" s="24"/>
      <c r="J129" s="198"/>
      <c r="K129" s="24"/>
      <c r="L129" s="194"/>
      <c r="M129" s="199"/>
      <c r="N129" s="24"/>
      <c r="O129" s="198"/>
      <c r="P129" s="24"/>
      <c r="Q129" s="198"/>
      <c r="R129" s="200"/>
      <c r="S129" s="199"/>
      <c r="T129" s="198"/>
      <c r="U129" s="24"/>
      <c r="V129" s="199"/>
      <c r="W129" s="24"/>
      <c r="X129" s="199"/>
    </row>
    <row r="130" spans="1:24" ht="15.75">
      <c r="A130" s="165" t="s">
        <v>142</v>
      </c>
      <c r="B130" s="186" t="s">
        <v>61</v>
      </c>
      <c r="C130" s="186" t="s">
        <v>28</v>
      </c>
      <c r="D130" s="210">
        <f t="shared" si="18"/>
        <v>0</v>
      </c>
      <c r="E130" s="210">
        <f t="shared" si="19"/>
        <v>0</v>
      </c>
      <c r="F130" s="199"/>
      <c r="G130" s="198"/>
      <c r="H130" s="210">
        <f t="shared" si="20"/>
        <v>0</v>
      </c>
      <c r="I130" s="24"/>
      <c r="J130" s="198"/>
      <c r="K130" s="24"/>
      <c r="L130" s="194"/>
      <c r="M130" s="199"/>
      <c r="N130" s="24"/>
      <c r="O130" s="198"/>
      <c r="P130" s="24"/>
      <c r="Q130" s="198"/>
      <c r="R130" s="200"/>
      <c r="S130" s="199"/>
      <c r="T130" s="198"/>
      <c r="U130" s="24"/>
      <c r="V130" s="199"/>
      <c r="W130" s="24"/>
      <c r="X130" s="199"/>
    </row>
    <row r="131" spans="1:24" ht="15.75">
      <c r="A131" s="165"/>
      <c r="B131" s="186"/>
      <c r="C131" s="186" t="s">
        <v>11</v>
      </c>
      <c r="D131" s="210">
        <f t="shared" si="18"/>
        <v>0</v>
      </c>
      <c r="E131" s="210">
        <f t="shared" si="19"/>
        <v>0</v>
      </c>
      <c r="F131" s="199"/>
      <c r="G131" s="198"/>
      <c r="H131" s="210">
        <f t="shared" si="20"/>
        <v>0</v>
      </c>
      <c r="I131" s="24"/>
      <c r="J131" s="198"/>
      <c r="K131" s="24"/>
      <c r="L131" s="194"/>
      <c r="M131" s="199"/>
      <c r="N131" s="24"/>
      <c r="O131" s="198"/>
      <c r="P131" s="24"/>
      <c r="Q131" s="198"/>
      <c r="R131" s="200"/>
      <c r="S131" s="199"/>
      <c r="T131" s="198"/>
      <c r="U131" s="24"/>
      <c r="V131" s="199"/>
      <c r="W131" s="24"/>
      <c r="X131" s="199"/>
    </row>
    <row r="132" spans="1:24" ht="15.75">
      <c r="A132" s="165" t="s">
        <v>143</v>
      </c>
      <c r="B132" s="186" t="s">
        <v>62</v>
      </c>
      <c r="C132" s="186" t="s">
        <v>28</v>
      </c>
      <c r="D132" s="210">
        <f t="shared" si="18"/>
        <v>0</v>
      </c>
      <c r="E132" s="210">
        <f t="shared" si="19"/>
        <v>0</v>
      </c>
      <c r="F132" s="199"/>
      <c r="G132" s="198"/>
      <c r="H132" s="210">
        <f t="shared" si="20"/>
        <v>0</v>
      </c>
      <c r="I132" s="24"/>
      <c r="J132" s="198"/>
      <c r="K132" s="24"/>
      <c r="L132" s="194"/>
      <c r="M132" s="199"/>
      <c r="N132" s="24"/>
      <c r="O132" s="198"/>
      <c r="P132" s="24"/>
      <c r="Q132" s="198"/>
      <c r="R132" s="200"/>
      <c r="S132" s="199"/>
      <c r="T132" s="198"/>
      <c r="U132" s="24"/>
      <c r="V132" s="199"/>
      <c r="W132" s="24"/>
      <c r="X132" s="199"/>
    </row>
    <row r="133" spans="1:24" ht="15.75">
      <c r="A133" s="165"/>
      <c r="B133" s="186"/>
      <c r="C133" s="186" t="s">
        <v>11</v>
      </c>
      <c r="D133" s="210">
        <f t="shared" si="18"/>
        <v>0</v>
      </c>
      <c r="E133" s="210">
        <f t="shared" si="19"/>
        <v>0</v>
      </c>
      <c r="F133" s="199"/>
      <c r="G133" s="198"/>
      <c r="H133" s="210">
        <f t="shared" si="20"/>
        <v>0</v>
      </c>
      <c r="I133" s="24"/>
      <c r="J133" s="198"/>
      <c r="K133" s="24"/>
      <c r="L133" s="194"/>
      <c r="M133" s="199"/>
      <c r="N133" s="24"/>
      <c r="O133" s="198"/>
      <c r="P133" s="24"/>
      <c r="Q133" s="198"/>
      <c r="R133" s="200"/>
      <c r="S133" s="199"/>
      <c r="T133" s="198"/>
      <c r="U133" s="24"/>
      <c r="V133" s="199"/>
      <c r="W133" s="24"/>
      <c r="X133" s="199"/>
    </row>
    <row r="134" spans="1:24" ht="15.75">
      <c r="A134" s="165" t="s">
        <v>144</v>
      </c>
      <c r="B134" s="186" t="s">
        <v>63</v>
      </c>
      <c r="C134" s="186" t="s">
        <v>28</v>
      </c>
      <c r="D134" s="210">
        <f t="shared" si="18"/>
        <v>0</v>
      </c>
      <c r="E134" s="210">
        <f t="shared" si="19"/>
        <v>0</v>
      </c>
      <c r="F134" s="199"/>
      <c r="G134" s="198"/>
      <c r="H134" s="210">
        <f t="shared" si="20"/>
        <v>0</v>
      </c>
      <c r="I134" s="228">
        <v>0</v>
      </c>
      <c r="J134" s="198">
        <v>0</v>
      </c>
      <c r="K134" s="24"/>
      <c r="L134" s="194"/>
      <c r="M134" s="199"/>
      <c r="N134" s="24"/>
      <c r="O134" s="198"/>
      <c r="P134" s="24"/>
      <c r="Q134" s="198"/>
      <c r="R134" s="200"/>
      <c r="S134" s="199"/>
      <c r="T134" s="198"/>
      <c r="U134" s="24"/>
      <c r="V134" s="199"/>
      <c r="W134" s="24"/>
      <c r="X134" s="199"/>
    </row>
    <row r="135" spans="1:24" ht="15.75">
      <c r="A135" s="165"/>
      <c r="B135" s="186"/>
      <c r="C135" s="186" t="s">
        <v>11</v>
      </c>
      <c r="D135" s="210">
        <f t="shared" si="18"/>
        <v>0</v>
      </c>
      <c r="E135" s="210">
        <f t="shared" si="19"/>
        <v>0</v>
      </c>
      <c r="F135" s="199"/>
      <c r="G135" s="198"/>
      <c r="H135" s="210">
        <f t="shared" si="20"/>
        <v>0</v>
      </c>
      <c r="I135" s="228">
        <v>0</v>
      </c>
      <c r="J135" s="198">
        <v>0</v>
      </c>
      <c r="K135" s="38"/>
      <c r="L135" s="206"/>
      <c r="M135" s="199"/>
      <c r="N135" s="38"/>
      <c r="O135" s="198"/>
      <c r="P135" s="38"/>
      <c r="Q135" s="198"/>
      <c r="R135" s="207"/>
      <c r="S135" s="205"/>
      <c r="T135" s="204"/>
      <c r="U135" s="38"/>
      <c r="V135" s="199"/>
      <c r="W135" s="38"/>
      <c r="X135" s="199"/>
    </row>
    <row r="136" spans="1:24" ht="15.75">
      <c r="A136" s="165" t="s">
        <v>145</v>
      </c>
      <c r="B136" s="186" t="s">
        <v>64</v>
      </c>
      <c r="C136" s="186" t="s">
        <v>28</v>
      </c>
      <c r="D136" s="210">
        <f t="shared" si="18"/>
        <v>0</v>
      </c>
      <c r="E136" s="210">
        <f t="shared" si="19"/>
        <v>0</v>
      </c>
      <c r="F136" s="215"/>
      <c r="G136" s="198"/>
      <c r="H136" s="210">
        <f t="shared" si="20"/>
        <v>0</v>
      </c>
      <c r="I136" s="228">
        <v>0</v>
      </c>
      <c r="J136" s="198">
        <v>0</v>
      </c>
      <c r="K136" s="24"/>
      <c r="L136" s="194"/>
      <c r="M136" s="199"/>
      <c r="N136" s="24"/>
      <c r="O136" s="198"/>
      <c r="P136" s="24"/>
      <c r="Q136" s="198"/>
      <c r="R136" s="200"/>
      <c r="S136" s="199"/>
      <c r="T136" s="198"/>
      <c r="U136" s="24"/>
      <c r="V136" s="199"/>
      <c r="W136" s="24"/>
      <c r="X136" s="199"/>
    </row>
    <row r="137" spans="1:24" ht="15.75">
      <c r="A137" s="165"/>
      <c r="B137" s="186"/>
      <c r="C137" s="186" t="s">
        <v>11</v>
      </c>
      <c r="D137" s="210">
        <f t="shared" si="18"/>
        <v>0</v>
      </c>
      <c r="E137" s="210">
        <f t="shared" si="19"/>
        <v>0</v>
      </c>
      <c r="F137" s="215"/>
      <c r="G137" s="198"/>
      <c r="H137" s="210">
        <f t="shared" si="20"/>
        <v>0</v>
      </c>
      <c r="I137" s="228">
        <v>0</v>
      </c>
      <c r="J137" s="198">
        <v>0</v>
      </c>
      <c r="K137" s="24"/>
      <c r="L137" s="194"/>
      <c r="M137" s="199"/>
      <c r="N137" s="24"/>
      <c r="O137" s="198"/>
      <c r="P137" s="24"/>
      <c r="Q137" s="198"/>
      <c r="R137" s="200"/>
      <c r="S137" s="199"/>
      <c r="T137" s="198"/>
      <c r="U137" s="24"/>
      <c r="V137" s="199"/>
      <c r="W137" s="24"/>
      <c r="X137" s="199"/>
    </row>
    <row r="138" spans="1:24" ht="15.75">
      <c r="A138" s="165" t="s">
        <v>146</v>
      </c>
      <c r="B138" s="186" t="s">
        <v>91</v>
      </c>
      <c r="C138" s="186" t="s">
        <v>28</v>
      </c>
      <c r="D138" s="210">
        <f t="shared" si="18"/>
        <v>0</v>
      </c>
      <c r="E138" s="210">
        <f t="shared" si="19"/>
        <v>0</v>
      </c>
      <c r="F138" s="199"/>
      <c r="G138" s="198"/>
      <c r="H138" s="210">
        <f t="shared" si="20"/>
        <v>0</v>
      </c>
      <c r="I138" s="228">
        <v>0</v>
      </c>
      <c r="J138" s="198">
        <v>0</v>
      </c>
      <c r="K138" s="24"/>
      <c r="L138" s="194"/>
      <c r="M138" s="199"/>
      <c r="N138" s="24"/>
      <c r="O138" s="198"/>
      <c r="P138" s="24"/>
      <c r="Q138" s="198"/>
      <c r="R138" s="200"/>
      <c r="S138" s="199"/>
      <c r="T138" s="198"/>
      <c r="U138" s="24"/>
      <c r="V138" s="199"/>
      <c r="W138" s="24"/>
      <c r="X138" s="199"/>
    </row>
    <row r="139" spans="1:24" ht="15.75">
      <c r="A139" s="165"/>
      <c r="B139" s="186"/>
      <c r="C139" s="186" t="s">
        <v>11</v>
      </c>
      <c r="D139" s="210">
        <f t="shared" si="18"/>
        <v>0</v>
      </c>
      <c r="E139" s="210">
        <f t="shared" si="19"/>
        <v>0</v>
      </c>
      <c r="F139" s="199"/>
      <c r="G139" s="198"/>
      <c r="H139" s="210">
        <f t="shared" si="20"/>
        <v>0</v>
      </c>
      <c r="I139" s="228">
        <v>0</v>
      </c>
      <c r="J139" s="198">
        <v>0</v>
      </c>
      <c r="K139" s="24"/>
      <c r="L139" s="194"/>
      <c r="M139" s="199"/>
      <c r="N139" s="24"/>
      <c r="O139" s="198"/>
      <c r="P139" s="24"/>
      <c r="Q139" s="198"/>
      <c r="R139" s="200"/>
      <c r="S139" s="199"/>
      <c r="T139" s="198"/>
      <c r="U139" s="24"/>
      <c r="V139" s="199"/>
      <c r="W139" s="24"/>
      <c r="X139" s="199"/>
    </row>
    <row r="140" spans="1:24" ht="15.75">
      <c r="A140" s="165" t="s">
        <v>147</v>
      </c>
      <c r="B140" s="186" t="s">
        <v>92</v>
      </c>
      <c r="C140" s="186" t="s">
        <v>28</v>
      </c>
      <c r="D140" s="210">
        <f t="shared" si="18"/>
        <v>0</v>
      </c>
      <c r="E140" s="210">
        <f t="shared" si="19"/>
        <v>0</v>
      </c>
      <c r="F140" s="199"/>
      <c r="G140" s="198"/>
      <c r="H140" s="210">
        <f t="shared" si="20"/>
        <v>0</v>
      </c>
      <c r="I140" s="228">
        <v>0</v>
      </c>
      <c r="J140" s="198">
        <v>0</v>
      </c>
      <c r="K140" s="24"/>
      <c r="L140" s="194"/>
      <c r="M140" s="199"/>
      <c r="N140" s="24"/>
      <c r="O140" s="198"/>
      <c r="P140" s="24"/>
      <c r="Q140" s="198"/>
      <c r="R140" s="200"/>
      <c r="S140" s="199"/>
      <c r="T140" s="198"/>
      <c r="U140" s="24"/>
      <c r="V140" s="199"/>
      <c r="W140" s="24"/>
      <c r="X140" s="199"/>
    </row>
    <row r="141" spans="1:24" ht="15.75">
      <c r="A141" s="165"/>
      <c r="B141" s="186"/>
      <c r="C141" s="186" t="s">
        <v>11</v>
      </c>
      <c r="D141" s="210">
        <f t="shared" si="18"/>
        <v>0</v>
      </c>
      <c r="E141" s="210">
        <f t="shared" si="19"/>
        <v>0</v>
      </c>
      <c r="F141" s="199"/>
      <c r="G141" s="198"/>
      <c r="H141" s="210">
        <f t="shared" si="20"/>
        <v>0</v>
      </c>
      <c r="I141" s="228">
        <v>0</v>
      </c>
      <c r="J141" s="198">
        <v>0</v>
      </c>
      <c r="K141" s="24"/>
      <c r="L141" s="194"/>
      <c r="M141" s="199"/>
      <c r="N141" s="24"/>
      <c r="O141" s="198"/>
      <c r="P141" s="24"/>
      <c r="Q141" s="198"/>
      <c r="R141" s="200"/>
      <c r="S141" s="199"/>
      <c r="T141" s="198"/>
      <c r="U141" s="24"/>
      <c r="V141" s="199"/>
      <c r="W141" s="24"/>
      <c r="X141" s="199"/>
    </row>
    <row r="142" spans="1:24" ht="15.75">
      <c r="A142" s="165" t="s">
        <v>148</v>
      </c>
      <c r="B142" s="186" t="s">
        <v>86</v>
      </c>
      <c r="C142" s="186" t="s">
        <v>28</v>
      </c>
      <c r="D142" s="210">
        <f t="shared" si="18"/>
        <v>0</v>
      </c>
      <c r="E142" s="210">
        <f t="shared" si="19"/>
        <v>0</v>
      </c>
      <c r="F142" s="199"/>
      <c r="G142" s="193"/>
      <c r="H142" s="210">
        <f t="shared" si="20"/>
        <v>0</v>
      </c>
      <c r="I142" s="24"/>
      <c r="J142" s="193"/>
      <c r="K142" s="24"/>
      <c r="L142" s="194"/>
      <c r="M142" s="186"/>
      <c r="N142" s="24"/>
      <c r="O142" s="193"/>
      <c r="P142" s="24"/>
      <c r="Q142" s="193"/>
      <c r="R142" s="216"/>
      <c r="S142" s="186"/>
      <c r="T142" s="193"/>
      <c r="U142" s="24"/>
      <c r="V142" s="186"/>
      <c r="W142" s="24"/>
      <c r="X142" s="186"/>
    </row>
    <row r="143" spans="1:24" ht="16.5" thickBot="1">
      <c r="A143" s="67"/>
      <c r="B143" s="67"/>
      <c r="C143" s="67" t="s">
        <v>11</v>
      </c>
      <c r="D143" s="69">
        <f t="shared" si="18"/>
        <v>0</v>
      </c>
      <c r="E143" s="69">
        <f t="shared" si="19"/>
        <v>0</v>
      </c>
      <c r="F143" s="217"/>
      <c r="G143" s="88"/>
      <c r="H143" s="69">
        <f t="shared" si="20"/>
        <v>0</v>
      </c>
      <c r="I143" s="29"/>
      <c r="J143" s="88"/>
      <c r="K143" s="29"/>
      <c r="L143" s="89"/>
      <c r="M143" s="67"/>
      <c r="N143" s="29"/>
      <c r="O143" s="88"/>
      <c r="P143" s="29"/>
      <c r="Q143" s="88"/>
      <c r="R143" s="90"/>
      <c r="S143" s="67"/>
      <c r="T143" s="88"/>
      <c r="U143" s="29"/>
      <c r="V143" s="67"/>
      <c r="W143" s="29"/>
      <c r="X143" s="67"/>
    </row>
    <row r="144" spans="1:24" ht="15.75">
      <c r="A144" s="218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</row>
    <row r="145" spans="1:24" ht="15.75">
      <c r="A145" s="21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</row>
    <row r="146" spans="1:24" ht="15.75">
      <c r="A146" s="218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</row>
    <row r="147" spans="1:24" ht="15.75">
      <c r="A147" s="218"/>
      <c r="B147" s="140"/>
      <c r="C147" s="140" t="s">
        <v>189</v>
      </c>
      <c r="D147" s="140"/>
      <c r="E147" s="140"/>
      <c r="F147" s="140"/>
      <c r="G147" s="140"/>
      <c r="H147" s="140"/>
      <c r="I147" s="140" t="s">
        <v>191</v>
      </c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</row>
    <row r="148" spans="1:24" ht="15.75">
      <c r="A148" s="218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</row>
    <row r="149" spans="1:24" ht="15.75">
      <c r="A149" s="218"/>
      <c r="B149" s="140"/>
      <c r="C149" s="140" t="s">
        <v>181</v>
      </c>
      <c r="D149" s="140"/>
      <c r="E149" s="140"/>
      <c r="F149" s="140"/>
      <c r="G149" s="140"/>
      <c r="H149" s="140"/>
      <c r="I149" s="140" t="s">
        <v>192</v>
      </c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</row>
    <row r="150" spans="1:24" ht="15.75">
      <c r="A150" s="218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</row>
    <row r="151" spans="1:24" ht="15.75">
      <c r="A151" s="218"/>
      <c r="B151" s="140"/>
      <c r="C151" s="140" t="s">
        <v>190</v>
      </c>
      <c r="D151" s="140"/>
      <c r="E151" s="140"/>
      <c r="F151" s="140"/>
      <c r="G151" s="140"/>
      <c r="H151" s="140"/>
      <c r="I151" s="140" t="s">
        <v>193</v>
      </c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</row>
    <row r="152" spans="1:24" ht="15.75">
      <c r="A152" s="218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</row>
    <row r="153" spans="1:24" ht="15.75">
      <c r="A153" s="218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spans="1:24" ht="15.75">
      <c r="A154" s="218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</row>
    <row r="155" spans="1:24" ht="15.75">
      <c r="A155" s="218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</row>
    <row r="156" spans="1:24" ht="15.75">
      <c r="A156" s="218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</row>
    <row r="157" spans="1:24" ht="15.75">
      <c r="A157" s="218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</row>
    <row r="158" spans="1:24" ht="15.75">
      <c r="A158" s="218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</row>
    <row r="159" spans="1:24" ht="15.75">
      <c r="A159" s="218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</row>
  </sheetData>
  <sheetProtection/>
  <mergeCells count="14">
    <mergeCell ref="A3:V3"/>
    <mergeCell ref="A4:A6"/>
    <mergeCell ref="B4:B6"/>
    <mergeCell ref="C4:C6"/>
    <mergeCell ref="D4:D6"/>
    <mergeCell ref="E4:Q4"/>
    <mergeCell ref="R4:T5"/>
    <mergeCell ref="U4:V5"/>
    <mergeCell ref="W4:X5"/>
    <mergeCell ref="E5:G5"/>
    <mergeCell ref="H5:J5"/>
    <mergeCell ref="K5:M5"/>
    <mergeCell ref="N5:O5"/>
    <mergeCell ref="P5:Q5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5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X80"/>
  <sheetViews>
    <sheetView zoomScalePageLayoutView="0" workbookViewId="0" topLeftCell="A8">
      <pane xSplit="4" ySplit="8" topLeftCell="E61" activePane="bottomRight" state="frozen"/>
      <selection pane="topLeft" activeCell="A8" sqref="A8"/>
      <selection pane="topRight" activeCell="E8" sqref="E8"/>
      <selection pane="bottomLeft" activeCell="A16" sqref="A16"/>
      <selection pane="bottomRight" activeCell="O42" sqref="O42"/>
    </sheetView>
  </sheetViews>
  <sheetFormatPr defaultColWidth="8.875" defaultRowHeight="12.75" outlineLevelRow="1" outlineLevelCol="1"/>
  <cols>
    <col min="1" max="1" width="5.125" style="330" customWidth="1"/>
    <col min="2" max="2" width="40.25390625" style="330" customWidth="1"/>
    <col min="3" max="3" width="8.875" style="330" customWidth="1"/>
    <col min="4" max="4" width="9.375" style="331" bestFit="1" customWidth="1"/>
    <col min="5" max="5" width="6.625" style="331" customWidth="1" outlineLevel="1"/>
    <col min="6" max="6" width="6.125" style="330" customWidth="1" outlineLevel="1"/>
    <col min="7" max="7" width="6.00390625" style="330" customWidth="1" outlineLevel="1"/>
    <col min="8" max="8" width="8.625" style="330" customWidth="1" outlineLevel="1" collapsed="1"/>
    <col min="9" max="9" width="7.625" style="330" customWidth="1" outlineLevel="1"/>
    <col min="10" max="10" width="8.00390625" style="330" customWidth="1"/>
    <col min="11" max="12" width="9.125" style="331" customWidth="1"/>
    <col min="13" max="13" width="8.875" style="330" customWidth="1"/>
    <col min="14" max="14" width="9.125" style="331" customWidth="1"/>
    <col min="15" max="15" width="9.875" style="330" customWidth="1"/>
    <col min="16" max="16" width="7.375" style="331" customWidth="1"/>
    <col min="17" max="17" width="7.625" style="330" customWidth="1"/>
    <col min="18" max="18" width="11.875" style="331" customWidth="1"/>
    <col min="19" max="19" width="9.75390625" style="331" customWidth="1"/>
    <col min="20" max="20" width="10.125" style="330" customWidth="1"/>
    <col min="21" max="22" width="8.375" style="330" customWidth="1"/>
    <col min="23" max="23" width="8.125" style="331" customWidth="1"/>
    <col min="24" max="16384" width="8.875" style="330" customWidth="1"/>
  </cols>
  <sheetData>
    <row r="1" ht="12.75" hidden="1" outlineLevel="1"/>
    <row r="2" ht="12.75" hidden="1" outlineLevel="1"/>
    <row r="3" spans="1:23" ht="15.75" hidden="1" outlineLevel="1">
      <c r="A3" s="1081" t="s">
        <v>233</v>
      </c>
      <c r="B3" s="1081"/>
      <c r="Q3" s="1081" t="s">
        <v>232</v>
      </c>
      <c r="R3" s="1081"/>
      <c r="S3" s="1081"/>
      <c r="T3" s="1081"/>
      <c r="U3" s="1081"/>
      <c r="V3" s="1081"/>
      <c r="W3" s="1081"/>
    </row>
    <row r="4" spans="1:23" ht="15.75" hidden="1" outlineLevel="1">
      <c r="A4" s="455" t="s">
        <v>231</v>
      </c>
      <c r="B4" s="455"/>
      <c r="Q4" s="1082" t="s">
        <v>230</v>
      </c>
      <c r="R4" s="1082"/>
      <c r="S4" s="1082"/>
      <c r="T4" s="1082"/>
      <c r="U4" s="1082"/>
      <c r="V4" s="1082"/>
      <c r="W4" s="1082"/>
    </row>
    <row r="5" spans="1:23" ht="15.75" hidden="1" outlineLevel="1">
      <c r="A5" s="1095" t="s">
        <v>229</v>
      </c>
      <c r="B5" s="1095"/>
      <c r="Q5" s="1082" t="s">
        <v>228</v>
      </c>
      <c r="R5" s="1082"/>
      <c r="S5" s="1082"/>
      <c r="T5" s="1082"/>
      <c r="U5" s="1082"/>
      <c r="V5" s="1082"/>
      <c r="W5" s="1082"/>
    </row>
    <row r="6" spans="1:23" ht="15.75" hidden="1" outlineLevel="1">
      <c r="A6" s="4"/>
      <c r="B6" s="4"/>
      <c r="Q6" s="4"/>
      <c r="R6" s="4"/>
      <c r="S6" s="4"/>
      <c r="T6" s="4"/>
      <c r="U6" s="4"/>
      <c r="V6" s="4"/>
      <c r="W6" s="4"/>
    </row>
    <row r="7" ht="12.75" hidden="1" outlineLevel="1"/>
    <row r="8" spans="1:23" ht="15.75" collapsed="1">
      <c r="A8" s="1102" t="s">
        <v>369</v>
      </c>
      <c r="B8" s="1102"/>
      <c r="C8" s="1102"/>
      <c r="D8" s="1102"/>
      <c r="E8" s="1102"/>
      <c r="F8" s="1102"/>
      <c r="G8" s="1102"/>
      <c r="H8" s="1102"/>
      <c r="I8" s="1102"/>
      <c r="J8" s="1102"/>
      <c r="K8" s="1102"/>
      <c r="L8" s="1102"/>
      <c r="M8" s="1102"/>
      <c r="N8" s="1102"/>
      <c r="O8" s="1102"/>
      <c r="P8" s="1102"/>
      <c r="Q8" s="1102"/>
      <c r="R8" s="1102"/>
      <c r="S8" s="1102"/>
      <c r="T8" s="1102"/>
      <c r="U8" s="2"/>
      <c r="V8" s="2"/>
      <c r="W8" s="330"/>
    </row>
    <row r="9" spans="1:24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" customHeight="1" thickBot="1">
      <c r="A11" s="454"/>
      <c r="D11" s="453"/>
      <c r="E11" s="453"/>
      <c r="F11" s="451"/>
      <c r="G11" s="451"/>
      <c r="H11" s="451"/>
      <c r="I11" s="451"/>
      <c r="J11" s="451"/>
      <c r="K11" s="453"/>
      <c r="L11" s="453"/>
      <c r="M11" s="451"/>
      <c r="N11" s="453"/>
      <c r="O11" s="451"/>
      <c r="Q11" s="452"/>
      <c r="T11" s="451"/>
      <c r="U11" s="453" t="s">
        <v>227</v>
      </c>
      <c r="V11" s="451"/>
      <c r="W11" s="452"/>
      <c r="X11" s="451"/>
    </row>
    <row r="12" spans="1:24" ht="13.5" customHeight="1" thickBot="1">
      <c r="A12" s="1086" t="s">
        <v>0</v>
      </c>
      <c r="B12" s="1089" t="s">
        <v>1</v>
      </c>
      <c r="C12" s="1121" t="s">
        <v>2</v>
      </c>
      <c r="D12" s="1096" t="s">
        <v>182</v>
      </c>
      <c r="E12" s="1099" t="s">
        <v>131</v>
      </c>
      <c r="F12" s="1100"/>
      <c r="G12" s="1100"/>
      <c r="H12" s="1100"/>
      <c r="I12" s="1100"/>
      <c r="J12" s="1100"/>
      <c r="K12" s="1100"/>
      <c r="L12" s="1100"/>
      <c r="M12" s="1100"/>
      <c r="N12" s="1100"/>
      <c r="O12" s="1100"/>
      <c r="P12" s="1100"/>
      <c r="Q12" s="1101"/>
      <c r="R12" s="1103" t="s">
        <v>134</v>
      </c>
      <c r="S12" s="1104"/>
      <c r="T12" s="1105"/>
      <c r="U12" s="1103" t="s">
        <v>100</v>
      </c>
      <c r="V12" s="1105"/>
      <c r="W12" s="1103" t="s">
        <v>132</v>
      </c>
      <c r="X12" s="1105"/>
    </row>
    <row r="13" spans="1:24" ht="100.5" customHeight="1" thickBot="1">
      <c r="A13" s="1087"/>
      <c r="B13" s="1090"/>
      <c r="C13" s="1122"/>
      <c r="D13" s="1097"/>
      <c r="E13" s="1099" t="s">
        <v>183</v>
      </c>
      <c r="F13" s="1109"/>
      <c r="G13" s="1110"/>
      <c r="H13" s="1083" t="s">
        <v>184</v>
      </c>
      <c r="I13" s="1084"/>
      <c r="J13" s="1085"/>
      <c r="K13" s="1099" t="s">
        <v>185</v>
      </c>
      <c r="L13" s="1111"/>
      <c r="M13" s="1111"/>
      <c r="N13" s="1099" t="s">
        <v>154</v>
      </c>
      <c r="O13" s="1101"/>
      <c r="P13" s="1100" t="s">
        <v>186</v>
      </c>
      <c r="Q13" s="1101"/>
      <c r="R13" s="1106"/>
      <c r="S13" s="1107"/>
      <c r="T13" s="1108"/>
      <c r="U13" s="1106"/>
      <c r="V13" s="1108"/>
      <c r="W13" s="1106"/>
      <c r="X13" s="1108"/>
    </row>
    <row r="14" spans="1:24" ht="13.5" thickBot="1">
      <c r="A14" s="1088"/>
      <c r="B14" s="1091"/>
      <c r="C14" s="1123"/>
      <c r="D14" s="1098"/>
      <c r="E14" s="444" t="s">
        <v>3</v>
      </c>
      <c r="F14" s="450" t="s">
        <v>4</v>
      </c>
      <c r="G14" s="445" t="s">
        <v>5</v>
      </c>
      <c r="H14" s="600" t="s">
        <v>6</v>
      </c>
      <c r="I14" s="601" t="s">
        <v>4</v>
      </c>
      <c r="J14" s="601" t="s">
        <v>5</v>
      </c>
      <c r="K14" s="449" t="s">
        <v>6</v>
      </c>
      <c r="L14" s="448" t="s">
        <v>4</v>
      </c>
      <c r="M14" s="445" t="s">
        <v>5</v>
      </c>
      <c r="N14" s="447" t="s">
        <v>6</v>
      </c>
      <c r="O14" s="446" t="s">
        <v>7</v>
      </c>
      <c r="P14" s="447" t="s">
        <v>6</v>
      </c>
      <c r="Q14" s="446" t="s">
        <v>5</v>
      </c>
      <c r="R14" s="444" t="s">
        <v>6</v>
      </c>
      <c r="S14" s="445" t="s">
        <v>4</v>
      </c>
      <c r="T14" s="445" t="s">
        <v>5</v>
      </c>
      <c r="U14" s="444" t="s">
        <v>6</v>
      </c>
      <c r="V14" s="443" t="s">
        <v>8</v>
      </c>
      <c r="W14" s="444" t="s">
        <v>6</v>
      </c>
      <c r="X14" s="443" t="s">
        <v>8</v>
      </c>
    </row>
    <row r="15" spans="1:24" ht="14.25" thickBot="1" thickTop="1">
      <c r="A15" s="429" t="s">
        <v>73</v>
      </c>
      <c r="B15" s="442" t="s">
        <v>82</v>
      </c>
      <c r="C15" s="429" t="s">
        <v>11</v>
      </c>
      <c r="D15" s="438"/>
      <c r="E15" s="441"/>
      <c r="F15" s="440"/>
      <c r="G15" s="439"/>
      <c r="H15" s="621"/>
      <c r="I15" s="622"/>
      <c r="J15" s="623"/>
      <c r="K15" s="435"/>
      <c r="L15" s="434"/>
      <c r="M15" s="433"/>
      <c r="N15" s="432"/>
      <c r="O15" s="431"/>
      <c r="P15" s="432"/>
      <c r="Q15" s="431"/>
      <c r="R15" s="428"/>
      <c r="S15" s="430"/>
      <c r="T15" s="427"/>
      <c r="U15" s="429"/>
      <c r="V15" s="427"/>
      <c r="W15" s="428"/>
      <c r="X15" s="427"/>
    </row>
    <row r="16" spans="1:24" s="334" customFormat="1" ht="12.75">
      <c r="A16" s="532">
        <v>1</v>
      </c>
      <c r="B16" s="533" t="s">
        <v>293</v>
      </c>
      <c r="C16" s="529" t="s">
        <v>292</v>
      </c>
      <c r="D16" s="425"/>
      <c r="E16" s="494"/>
      <c r="F16" s="492"/>
      <c r="G16" s="496"/>
      <c r="H16" s="602"/>
      <c r="I16" s="602"/>
      <c r="J16" s="603"/>
      <c r="K16" s="517"/>
      <c r="L16" s="479"/>
      <c r="M16" s="478"/>
      <c r="N16" s="474"/>
      <c r="O16" s="477"/>
      <c r="P16" s="474"/>
      <c r="Q16" s="477"/>
      <c r="R16" s="474"/>
      <c r="S16" s="476"/>
      <c r="T16" s="473"/>
      <c r="U16" s="475"/>
      <c r="V16" s="473"/>
      <c r="W16" s="474"/>
      <c r="X16" s="473"/>
    </row>
    <row r="17" spans="1:24" s="334" customFormat="1" ht="13.5" thickBot="1">
      <c r="A17" s="475"/>
      <c r="B17" s="483"/>
      <c r="C17" s="482" t="s">
        <v>291</v>
      </c>
      <c r="D17" s="758">
        <v>0.0935</v>
      </c>
      <c r="E17" s="333"/>
      <c r="F17" s="480"/>
      <c r="G17" s="486"/>
      <c r="H17" s="758">
        <v>0.0935</v>
      </c>
      <c r="I17" s="604"/>
      <c r="J17" s="757">
        <v>0.0935</v>
      </c>
      <c r="K17" s="518"/>
      <c r="L17" s="479"/>
      <c r="M17" s="486"/>
      <c r="N17" s="474"/>
      <c r="O17" s="477"/>
      <c r="P17" s="474"/>
      <c r="Q17" s="477"/>
      <c r="R17" s="474"/>
      <c r="S17" s="476"/>
      <c r="T17" s="473"/>
      <c r="U17" s="475"/>
      <c r="V17" s="473"/>
      <c r="W17" s="474"/>
      <c r="X17" s="473"/>
    </row>
    <row r="18" spans="1:24" s="334" customFormat="1" ht="13.5" thickBot="1">
      <c r="A18" s="534"/>
      <c r="B18" s="535"/>
      <c r="C18" s="530" t="s">
        <v>11</v>
      </c>
      <c r="D18" s="425">
        <f>H18</f>
        <v>49.791</v>
      </c>
      <c r="E18" s="495"/>
      <c r="F18" s="493"/>
      <c r="G18" s="497"/>
      <c r="H18" s="606">
        <f aca="true" t="shared" si="0" ref="H18:H24">(J18+I18)</f>
        <v>49.791</v>
      </c>
      <c r="I18" s="606"/>
      <c r="J18" s="607">
        <v>49.791</v>
      </c>
      <c r="K18" s="518"/>
      <c r="L18" s="479"/>
      <c r="M18" s="486"/>
      <c r="N18" s="474"/>
      <c r="O18" s="477"/>
      <c r="P18" s="474"/>
      <c r="Q18" s="477"/>
      <c r="R18" s="474"/>
      <c r="S18" s="476"/>
      <c r="T18" s="473"/>
      <c r="U18" s="475"/>
      <c r="V18" s="473"/>
      <c r="W18" s="474"/>
      <c r="X18" s="473"/>
    </row>
    <row r="19" spans="1:24" s="334" customFormat="1" ht="13.5" thickBot="1">
      <c r="A19" s="510" t="s">
        <v>14</v>
      </c>
      <c r="B19" s="511" t="s">
        <v>15</v>
      </c>
      <c r="C19" s="499" t="s">
        <v>9</v>
      </c>
      <c r="D19" s="758">
        <v>0.0935</v>
      </c>
      <c r="E19" s="404"/>
      <c r="F19" s="491"/>
      <c r="G19" s="498"/>
      <c r="H19" s="758">
        <v>0.0935</v>
      </c>
      <c r="I19" s="608"/>
      <c r="J19" s="757">
        <v>0.0935</v>
      </c>
      <c r="K19" s="488"/>
      <c r="L19" s="479"/>
      <c r="M19" s="478"/>
      <c r="N19" s="474"/>
      <c r="O19" s="477"/>
      <c r="P19" s="474"/>
      <c r="Q19" s="477"/>
      <c r="R19" s="474"/>
      <c r="S19" s="476"/>
      <c r="T19" s="473"/>
      <c r="U19" s="475"/>
      <c r="V19" s="473"/>
      <c r="W19" s="474"/>
      <c r="X19" s="473"/>
    </row>
    <row r="20" spans="1:24" s="334" customFormat="1" ht="13.5" thickBot="1">
      <c r="A20" s="484"/>
      <c r="B20" s="483"/>
      <c r="C20" s="482" t="s">
        <v>11</v>
      </c>
      <c r="D20" s="425">
        <f>H20</f>
        <v>49.791</v>
      </c>
      <c r="E20" s="333"/>
      <c r="F20" s="480"/>
      <c r="G20" s="486"/>
      <c r="H20" s="606">
        <f t="shared" si="0"/>
        <v>49.791</v>
      </c>
      <c r="I20" s="606"/>
      <c r="J20" s="607">
        <v>49.791</v>
      </c>
      <c r="K20" s="488"/>
      <c r="L20" s="479"/>
      <c r="M20" s="478"/>
      <c r="N20" s="474"/>
      <c r="O20" s="477"/>
      <c r="P20" s="474"/>
      <c r="Q20" s="477"/>
      <c r="R20" s="474"/>
      <c r="S20" s="476"/>
      <c r="T20" s="473"/>
      <c r="U20" s="475"/>
      <c r="V20" s="473"/>
      <c r="W20" s="474"/>
      <c r="X20" s="473"/>
    </row>
    <row r="21" spans="1:24" s="334" customFormat="1" ht="13.5" thickBot="1">
      <c r="A21" s="484" t="s">
        <v>286</v>
      </c>
      <c r="B21" s="483" t="s">
        <v>365</v>
      </c>
      <c r="C21" s="482" t="s">
        <v>9</v>
      </c>
      <c r="D21" s="758">
        <v>0.0365</v>
      </c>
      <c r="E21" s="333"/>
      <c r="F21" s="480"/>
      <c r="G21" s="486"/>
      <c r="H21" s="758">
        <v>0.0365</v>
      </c>
      <c r="I21" s="602"/>
      <c r="J21" s="757">
        <v>0.0365</v>
      </c>
      <c r="K21" s="488"/>
      <c r="L21" s="479"/>
      <c r="M21" s="478"/>
      <c r="N21" s="474"/>
      <c r="O21" s="477"/>
      <c r="P21" s="474"/>
      <c r="Q21" s="477"/>
      <c r="R21" s="474"/>
      <c r="S21" s="476"/>
      <c r="T21" s="473"/>
      <c r="U21" s="475"/>
      <c r="V21" s="473"/>
      <c r="W21" s="474"/>
      <c r="X21" s="473"/>
    </row>
    <row r="22" spans="1:24" s="334" customFormat="1" ht="13.5" thickBot="1">
      <c r="A22" s="484"/>
      <c r="B22" s="483"/>
      <c r="C22" s="482" t="s">
        <v>11</v>
      </c>
      <c r="D22" s="425">
        <f>H22</f>
        <v>19.437</v>
      </c>
      <c r="E22" s="333"/>
      <c r="F22" s="480"/>
      <c r="G22" s="486"/>
      <c r="H22" s="606">
        <f t="shared" si="0"/>
        <v>19.437</v>
      </c>
      <c r="I22" s="606"/>
      <c r="J22" s="607">
        <v>19.437</v>
      </c>
      <c r="K22" s="488"/>
      <c r="L22" s="479"/>
      <c r="M22" s="478"/>
      <c r="N22" s="474"/>
      <c r="O22" s="477"/>
      <c r="P22" s="474"/>
      <c r="Q22" s="477"/>
      <c r="R22" s="474"/>
      <c r="S22" s="476"/>
      <c r="T22" s="473"/>
      <c r="U22" s="475"/>
      <c r="V22" s="473"/>
      <c r="W22" s="474"/>
      <c r="X22" s="473"/>
    </row>
    <row r="23" spans="1:24" s="334" customFormat="1" ht="13.5" thickBot="1">
      <c r="A23" s="484" t="s">
        <v>284</v>
      </c>
      <c r="B23" s="483" t="s">
        <v>366</v>
      </c>
      <c r="C23" s="482" t="s">
        <v>9</v>
      </c>
      <c r="D23" s="425">
        <f>H23</f>
        <v>0.057</v>
      </c>
      <c r="E23" s="333"/>
      <c r="F23" s="480"/>
      <c r="G23" s="486"/>
      <c r="H23" s="602">
        <f t="shared" si="0"/>
        <v>0.057</v>
      </c>
      <c r="I23" s="602"/>
      <c r="J23" s="603">
        <v>0.057</v>
      </c>
      <c r="K23" s="488"/>
      <c r="L23" s="479"/>
      <c r="M23" s="478"/>
      <c r="N23" s="474"/>
      <c r="O23" s="477"/>
      <c r="P23" s="474"/>
      <c r="Q23" s="477"/>
      <c r="R23" s="474"/>
      <c r="S23" s="476"/>
      <c r="T23" s="473"/>
      <c r="U23" s="475"/>
      <c r="V23" s="473"/>
      <c r="W23" s="474"/>
      <c r="X23" s="473"/>
    </row>
    <row r="24" spans="1:24" s="334" customFormat="1" ht="13.5" thickBot="1">
      <c r="A24" s="765"/>
      <c r="B24" s="535"/>
      <c r="C24" s="530" t="s">
        <v>11</v>
      </c>
      <c r="D24" s="543">
        <f>H24</f>
        <v>30.354</v>
      </c>
      <c r="E24" s="495"/>
      <c r="F24" s="493"/>
      <c r="G24" s="497"/>
      <c r="H24" s="606">
        <f t="shared" si="0"/>
        <v>30.354</v>
      </c>
      <c r="I24" s="606"/>
      <c r="J24" s="607">
        <v>30.354</v>
      </c>
      <c r="K24" s="766"/>
      <c r="L24" s="767"/>
      <c r="M24" s="768"/>
      <c r="N24" s="769"/>
      <c r="O24" s="770"/>
      <c r="P24" s="769"/>
      <c r="Q24" s="770"/>
      <c r="R24" s="769"/>
      <c r="S24" s="771"/>
      <c r="T24" s="772"/>
      <c r="U24" s="534"/>
      <c r="V24" s="772"/>
      <c r="W24" s="769"/>
      <c r="X24" s="772"/>
    </row>
    <row r="25" spans="1:24" s="334" customFormat="1" ht="13.5" thickBot="1">
      <c r="A25" s="513"/>
      <c r="B25" s="527"/>
      <c r="C25" s="528"/>
      <c r="D25" s="515"/>
      <c r="E25" s="515"/>
      <c r="F25" s="516"/>
      <c r="G25" s="516"/>
      <c r="H25" s="611"/>
      <c r="I25" s="611"/>
      <c r="J25" s="612"/>
      <c r="K25" s="842"/>
      <c r="L25" s="753"/>
      <c r="M25" s="526"/>
      <c r="N25" s="504"/>
      <c r="O25" s="764"/>
      <c r="P25" s="504"/>
      <c r="Q25" s="764"/>
      <c r="R25" s="504"/>
      <c r="S25" s="504"/>
      <c r="T25" s="526"/>
      <c r="U25" s="526"/>
      <c r="V25" s="526"/>
      <c r="W25" s="504"/>
      <c r="X25" s="526"/>
    </row>
    <row r="26" spans="1:24" s="334" customFormat="1" ht="12.75">
      <c r="A26" s="1021" t="s">
        <v>16</v>
      </c>
      <c r="B26" s="1022" t="s">
        <v>162</v>
      </c>
      <c r="C26" s="1034" t="s">
        <v>163</v>
      </c>
      <c r="D26" s="349">
        <f>H26</f>
        <v>5</v>
      </c>
      <c r="E26" s="1036"/>
      <c r="F26" s="1023"/>
      <c r="G26" s="1027"/>
      <c r="H26" s="1032">
        <f>I26+J26</f>
        <v>5</v>
      </c>
      <c r="I26" s="1028"/>
      <c r="J26" s="351">
        <v>5</v>
      </c>
      <c r="K26" s="842"/>
      <c r="L26" s="753"/>
      <c r="M26" s="526"/>
      <c r="N26" s="504"/>
      <c r="O26" s="764"/>
      <c r="P26" s="504"/>
      <c r="Q26" s="764"/>
      <c r="R26" s="504"/>
      <c r="S26" s="504"/>
      <c r="T26" s="526"/>
      <c r="U26" s="526"/>
      <c r="V26" s="526"/>
      <c r="W26" s="504"/>
      <c r="X26" s="526"/>
    </row>
    <row r="27" spans="1:24" s="334" customFormat="1" ht="12.75">
      <c r="A27" s="962"/>
      <c r="B27" s="966" t="s">
        <v>164</v>
      </c>
      <c r="C27" s="1035" t="s">
        <v>11</v>
      </c>
      <c r="D27" s="367">
        <f aca="true" t="shared" si="1" ref="D27:D39">H27</f>
        <v>10.007</v>
      </c>
      <c r="E27" s="1037"/>
      <c r="F27" s="994"/>
      <c r="G27" s="593"/>
      <c r="H27" s="1033">
        <f aca="true" t="shared" si="2" ref="H27:H39">I27+J27</f>
        <v>10.007</v>
      </c>
      <c r="I27" s="1029"/>
      <c r="J27" s="344">
        <v>10.007</v>
      </c>
      <c r="K27" s="842"/>
      <c r="L27" s="753"/>
      <c r="M27" s="526"/>
      <c r="N27" s="504"/>
      <c r="O27" s="764"/>
      <c r="P27" s="504"/>
      <c r="Q27" s="764"/>
      <c r="R27" s="504"/>
      <c r="S27" s="504"/>
      <c r="T27" s="526"/>
      <c r="U27" s="526"/>
      <c r="V27" s="526"/>
      <c r="W27" s="504"/>
      <c r="X27" s="526"/>
    </row>
    <row r="28" spans="1:24" s="334" customFormat="1" ht="12.75">
      <c r="A28" s="962" t="s">
        <v>175</v>
      </c>
      <c r="B28" s="967" t="s">
        <v>176</v>
      </c>
      <c r="C28" s="1035" t="s">
        <v>28</v>
      </c>
      <c r="D28" s="367">
        <f t="shared" si="1"/>
        <v>5</v>
      </c>
      <c r="E28" s="1037"/>
      <c r="F28" s="994"/>
      <c r="G28" s="593"/>
      <c r="H28" s="1033">
        <f t="shared" si="2"/>
        <v>5</v>
      </c>
      <c r="I28" s="1029"/>
      <c r="J28" s="379">
        <v>5</v>
      </c>
      <c r="K28" s="842"/>
      <c r="L28" s="753"/>
      <c r="M28" s="526"/>
      <c r="N28" s="504"/>
      <c r="O28" s="764"/>
      <c r="P28" s="504"/>
      <c r="Q28" s="764"/>
      <c r="R28" s="504"/>
      <c r="S28" s="504"/>
      <c r="T28" s="526"/>
      <c r="U28" s="526"/>
      <c r="V28" s="526"/>
      <c r="W28" s="504"/>
      <c r="X28" s="526"/>
    </row>
    <row r="29" spans="1:24" s="334" customFormat="1" ht="12.75">
      <c r="A29" s="962"/>
      <c r="B29" s="967"/>
      <c r="C29" s="1035" t="s">
        <v>11</v>
      </c>
      <c r="D29" s="367">
        <f t="shared" si="1"/>
        <v>10.007000000000001</v>
      </c>
      <c r="E29" s="1037"/>
      <c r="F29" s="994"/>
      <c r="G29" s="593"/>
      <c r="H29" s="1033">
        <f t="shared" si="2"/>
        <v>10.007000000000001</v>
      </c>
      <c r="I29" s="1029"/>
      <c r="J29" s="1024">
        <f>J31+J33+J35+J37+J39</f>
        <v>10.007000000000001</v>
      </c>
      <c r="K29" s="842"/>
      <c r="L29" s="753"/>
      <c r="M29" s="526"/>
      <c r="N29" s="504"/>
      <c r="O29" s="764"/>
      <c r="P29" s="504"/>
      <c r="Q29" s="764"/>
      <c r="R29" s="504"/>
      <c r="S29" s="504"/>
      <c r="T29" s="526"/>
      <c r="U29" s="526"/>
      <c r="V29" s="526"/>
      <c r="W29" s="504"/>
      <c r="X29" s="526"/>
    </row>
    <row r="30" spans="1:24" s="334" customFormat="1" ht="12.75">
      <c r="A30" s="510" t="s">
        <v>262</v>
      </c>
      <c r="B30" s="536" t="s">
        <v>557</v>
      </c>
      <c r="C30" s="591" t="s">
        <v>28</v>
      </c>
      <c r="D30" s="367">
        <f t="shared" si="1"/>
        <v>1</v>
      </c>
      <c r="E30" s="333"/>
      <c r="F30" s="991"/>
      <c r="G30" s="498"/>
      <c r="H30" s="1033">
        <f t="shared" si="2"/>
        <v>1</v>
      </c>
      <c r="I30" s="1030"/>
      <c r="J30" s="1025">
        <v>1</v>
      </c>
      <c r="K30" s="842"/>
      <c r="L30" s="753"/>
      <c r="M30" s="526"/>
      <c r="N30" s="504"/>
      <c r="O30" s="764"/>
      <c r="P30" s="504"/>
      <c r="Q30" s="764"/>
      <c r="R30" s="504"/>
      <c r="S30" s="504"/>
      <c r="T30" s="526"/>
      <c r="U30" s="526"/>
      <c r="V30" s="526"/>
      <c r="W30" s="504"/>
      <c r="X30" s="526"/>
    </row>
    <row r="31" spans="1:24" s="334" customFormat="1" ht="12.75">
      <c r="A31" s="510"/>
      <c r="B31" s="536"/>
      <c r="C31" s="591" t="s">
        <v>11</v>
      </c>
      <c r="D31" s="367">
        <f t="shared" si="1"/>
        <v>1.642</v>
      </c>
      <c r="E31" s="333"/>
      <c r="F31" s="991"/>
      <c r="G31" s="498"/>
      <c r="H31" s="1033">
        <f t="shared" si="2"/>
        <v>1.642</v>
      </c>
      <c r="I31" s="1030"/>
      <c r="J31" s="609">
        <v>1.642</v>
      </c>
      <c r="K31" s="842"/>
      <c r="L31" s="753"/>
      <c r="M31" s="526"/>
      <c r="N31" s="504"/>
      <c r="O31" s="764"/>
      <c r="P31" s="504"/>
      <c r="Q31" s="764"/>
      <c r="R31" s="504"/>
      <c r="S31" s="504"/>
      <c r="T31" s="526"/>
      <c r="U31" s="526"/>
      <c r="V31" s="526"/>
      <c r="W31" s="504"/>
      <c r="X31" s="526"/>
    </row>
    <row r="32" spans="1:24" s="334" customFormat="1" ht="12.75">
      <c r="A32" s="510" t="s">
        <v>260</v>
      </c>
      <c r="B32" s="536" t="s">
        <v>558</v>
      </c>
      <c r="C32" s="591" t="s">
        <v>252</v>
      </c>
      <c r="D32" s="367">
        <f t="shared" si="1"/>
        <v>1</v>
      </c>
      <c r="E32" s="333"/>
      <c r="F32" s="991"/>
      <c r="G32" s="498"/>
      <c r="H32" s="1033">
        <f t="shared" si="2"/>
        <v>1</v>
      </c>
      <c r="I32" s="1030"/>
      <c r="J32" s="1025">
        <v>1</v>
      </c>
      <c r="K32" s="842"/>
      <c r="L32" s="753"/>
      <c r="M32" s="526"/>
      <c r="N32" s="504"/>
      <c r="O32" s="764"/>
      <c r="P32" s="504"/>
      <c r="Q32" s="764"/>
      <c r="R32" s="504"/>
      <c r="S32" s="504"/>
      <c r="T32" s="526"/>
      <c r="U32" s="526"/>
      <c r="V32" s="526"/>
      <c r="W32" s="504"/>
      <c r="X32" s="526"/>
    </row>
    <row r="33" spans="1:24" s="334" customFormat="1" ht="12.75">
      <c r="A33" s="510"/>
      <c r="B33" s="536"/>
      <c r="C33" s="591" t="s">
        <v>11</v>
      </c>
      <c r="D33" s="367">
        <f t="shared" si="1"/>
        <v>1.738</v>
      </c>
      <c r="E33" s="333"/>
      <c r="F33" s="991"/>
      <c r="G33" s="498"/>
      <c r="H33" s="1033">
        <f t="shared" si="2"/>
        <v>1.738</v>
      </c>
      <c r="I33" s="1030"/>
      <c r="J33" s="609">
        <v>1.738</v>
      </c>
      <c r="K33" s="842"/>
      <c r="L33" s="753"/>
      <c r="M33" s="526"/>
      <c r="N33" s="504"/>
      <c r="O33" s="764"/>
      <c r="P33" s="504"/>
      <c r="Q33" s="764"/>
      <c r="R33" s="504"/>
      <c r="S33" s="504"/>
      <c r="T33" s="526"/>
      <c r="U33" s="526"/>
      <c r="V33" s="526"/>
      <c r="W33" s="504"/>
      <c r="X33" s="526"/>
    </row>
    <row r="34" spans="1:24" s="334" customFormat="1" ht="12.75">
      <c r="A34" s="510" t="s">
        <v>258</v>
      </c>
      <c r="B34" s="536" t="s">
        <v>559</v>
      </c>
      <c r="C34" s="591" t="s">
        <v>252</v>
      </c>
      <c r="D34" s="367">
        <f t="shared" si="1"/>
        <v>1</v>
      </c>
      <c r="E34" s="333"/>
      <c r="F34" s="991"/>
      <c r="G34" s="498"/>
      <c r="H34" s="1033">
        <f t="shared" si="2"/>
        <v>1</v>
      </c>
      <c r="I34" s="1030"/>
      <c r="J34" s="1025">
        <v>1</v>
      </c>
      <c r="K34" s="842"/>
      <c r="L34" s="753"/>
      <c r="M34" s="526"/>
      <c r="N34" s="504"/>
      <c r="O34" s="764"/>
      <c r="P34" s="504"/>
      <c r="Q34" s="764"/>
      <c r="R34" s="504"/>
      <c r="S34" s="504"/>
      <c r="T34" s="526"/>
      <c r="U34" s="526"/>
      <c r="V34" s="526"/>
      <c r="W34" s="504"/>
      <c r="X34" s="526"/>
    </row>
    <row r="35" spans="1:24" s="334" customFormat="1" ht="12.75">
      <c r="A35" s="510"/>
      <c r="B35" s="536"/>
      <c r="C35" s="591" t="s">
        <v>11</v>
      </c>
      <c r="D35" s="367">
        <f t="shared" si="1"/>
        <v>1.738</v>
      </c>
      <c r="E35" s="333"/>
      <c r="F35" s="991"/>
      <c r="G35" s="498"/>
      <c r="H35" s="1033">
        <f t="shared" si="2"/>
        <v>1.738</v>
      </c>
      <c r="I35" s="1030"/>
      <c r="J35" s="609">
        <v>1.738</v>
      </c>
      <c r="K35" s="842"/>
      <c r="L35" s="753"/>
      <c r="M35" s="526"/>
      <c r="N35" s="504"/>
      <c r="O35" s="764"/>
      <c r="P35" s="504"/>
      <c r="Q35" s="764"/>
      <c r="R35" s="504"/>
      <c r="S35" s="504"/>
      <c r="T35" s="526"/>
      <c r="U35" s="526"/>
      <c r="V35" s="526"/>
      <c r="W35" s="504"/>
      <c r="X35" s="526"/>
    </row>
    <row r="36" spans="1:24" s="334" customFormat="1" ht="12.75">
      <c r="A36" s="510" t="s">
        <v>256</v>
      </c>
      <c r="B36" s="536" t="s">
        <v>560</v>
      </c>
      <c r="C36" s="591" t="s">
        <v>252</v>
      </c>
      <c r="D36" s="367">
        <f t="shared" si="1"/>
        <v>1</v>
      </c>
      <c r="E36" s="333"/>
      <c r="F36" s="991"/>
      <c r="G36" s="498"/>
      <c r="H36" s="1033">
        <f t="shared" si="2"/>
        <v>1</v>
      </c>
      <c r="I36" s="1030"/>
      <c r="J36" s="1025">
        <v>1</v>
      </c>
      <c r="K36" s="842"/>
      <c r="L36" s="753"/>
      <c r="M36" s="526"/>
      <c r="N36" s="504"/>
      <c r="O36" s="764"/>
      <c r="P36" s="504"/>
      <c r="Q36" s="764"/>
      <c r="R36" s="504"/>
      <c r="S36" s="504"/>
      <c r="T36" s="526"/>
      <c r="U36" s="526"/>
      <c r="V36" s="526"/>
      <c r="W36" s="504"/>
      <c r="X36" s="526"/>
    </row>
    <row r="37" spans="1:24" s="334" customFormat="1" ht="12.75">
      <c r="A37" s="484"/>
      <c r="B37" s="524"/>
      <c r="C37" s="478" t="s">
        <v>11</v>
      </c>
      <c r="D37" s="367">
        <f t="shared" si="1"/>
        <v>1.544</v>
      </c>
      <c r="E37" s="333"/>
      <c r="F37" s="989"/>
      <c r="G37" s="486"/>
      <c r="H37" s="1033">
        <f t="shared" si="2"/>
        <v>1.544</v>
      </c>
      <c r="I37" s="1031"/>
      <c r="J37" s="605">
        <v>1.544</v>
      </c>
      <c r="K37" s="842"/>
      <c r="L37" s="753"/>
      <c r="M37" s="526"/>
      <c r="N37" s="504"/>
      <c r="O37" s="764"/>
      <c r="P37" s="504"/>
      <c r="Q37" s="764"/>
      <c r="R37" s="504"/>
      <c r="S37" s="504"/>
      <c r="T37" s="526"/>
      <c r="U37" s="526"/>
      <c r="V37" s="526"/>
      <c r="W37" s="504"/>
      <c r="X37" s="526"/>
    </row>
    <row r="38" spans="1:24" s="334" customFormat="1" ht="12.75">
      <c r="A38" s="484" t="s">
        <v>254</v>
      </c>
      <c r="B38" s="524" t="s">
        <v>253</v>
      </c>
      <c r="C38" s="478" t="s">
        <v>252</v>
      </c>
      <c r="D38" s="367">
        <f t="shared" si="1"/>
        <v>1</v>
      </c>
      <c r="E38" s="333"/>
      <c r="F38" s="989"/>
      <c r="G38" s="486"/>
      <c r="H38" s="1033">
        <f t="shared" si="2"/>
        <v>1</v>
      </c>
      <c r="I38" s="1031"/>
      <c r="J38" s="1026">
        <v>1</v>
      </c>
      <c r="K38" s="842"/>
      <c r="L38" s="753"/>
      <c r="M38" s="526"/>
      <c r="N38" s="504"/>
      <c r="O38" s="764"/>
      <c r="P38" s="504"/>
      <c r="Q38" s="764"/>
      <c r="R38" s="504"/>
      <c r="S38" s="504"/>
      <c r="T38" s="526"/>
      <c r="U38" s="526"/>
      <c r="V38" s="526"/>
      <c r="W38" s="504"/>
      <c r="X38" s="526"/>
    </row>
    <row r="39" spans="1:24" s="334" customFormat="1" ht="13.5" thickBot="1">
      <c r="A39" s="507"/>
      <c r="B39" s="626"/>
      <c r="C39" s="948" t="s">
        <v>11</v>
      </c>
      <c r="D39" s="1038">
        <f t="shared" si="1"/>
        <v>3.345</v>
      </c>
      <c r="E39" s="426"/>
      <c r="F39" s="992"/>
      <c r="G39" s="509"/>
      <c r="H39" s="1039">
        <f t="shared" si="2"/>
        <v>3.345</v>
      </c>
      <c r="I39" s="1040"/>
      <c r="J39" s="610">
        <v>3.345</v>
      </c>
      <c r="K39" s="842"/>
      <c r="L39" s="753"/>
      <c r="M39" s="526"/>
      <c r="N39" s="504"/>
      <c r="O39" s="764"/>
      <c r="P39" s="504"/>
      <c r="Q39" s="764"/>
      <c r="R39" s="504"/>
      <c r="S39" s="504"/>
      <c r="T39" s="526"/>
      <c r="U39" s="526"/>
      <c r="V39" s="526"/>
      <c r="W39" s="504"/>
      <c r="X39" s="526"/>
    </row>
    <row r="40" spans="1:24" s="334" customFormat="1" ht="13.5" thickBot="1">
      <c r="A40" s="513"/>
      <c r="B40" s="527"/>
      <c r="C40" s="528"/>
      <c r="D40" s="1041"/>
      <c r="E40" s="515"/>
      <c r="F40" s="516"/>
      <c r="G40" s="516"/>
      <c r="H40" s="1042"/>
      <c r="I40" s="1042"/>
      <c r="J40" s="612"/>
      <c r="K40" s="842"/>
      <c r="L40" s="753"/>
      <c r="M40" s="526"/>
      <c r="N40" s="504"/>
      <c r="O40" s="764"/>
      <c r="P40" s="504"/>
      <c r="Q40" s="764"/>
      <c r="R40" s="504"/>
      <c r="S40" s="504"/>
      <c r="T40" s="526"/>
      <c r="U40" s="526"/>
      <c r="V40" s="526"/>
      <c r="W40" s="504"/>
      <c r="X40" s="526"/>
    </row>
    <row r="41" spans="1:24" s="334" customFormat="1" ht="12.75">
      <c r="A41" s="484" t="s">
        <v>56</v>
      </c>
      <c r="B41" s="524" t="s">
        <v>461</v>
      </c>
      <c r="C41" s="487" t="s">
        <v>9</v>
      </c>
      <c r="D41" s="790">
        <f>H41</f>
        <v>0.04</v>
      </c>
      <c r="E41" s="481"/>
      <c r="F41" s="480"/>
      <c r="G41" s="480"/>
      <c r="H41" s="790">
        <f>I41</f>
        <v>0.04</v>
      </c>
      <c r="I41" s="786">
        <f>I43+I45+I47+I49+I51+I53+I55+I57+I59+I61+I63</f>
        <v>0.04</v>
      </c>
      <c r="J41" s="616"/>
      <c r="K41" s="479"/>
      <c r="L41" s="479"/>
      <c r="M41" s="487"/>
      <c r="N41" s="476"/>
      <c r="O41" s="725"/>
      <c r="P41" s="476"/>
      <c r="Q41" s="725"/>
      <c r="R41" s="476"/>
      <c r="S41" s="476"/>
      <c r="T41" s="487"/>
      <c r="U41" s="487"/>
      <c r="V41" s="487"/>
      <c r="W41" s="476"/>
      <c r="X41" s="487"/>
    </row>
    <row r="42" spans="1:24" s="334" customFormat="1" ht="12.75">
      <c r="A42" s="484"/>
      <c r="B42" s="524"/>
      <c r="C42" s="487" t="s">
        <v>11</v>
      </c>
      <c r="D42" s="790">
        <f aca="true" t="shared" si="3" ref="D42:D64">H42</f>
        <v>4.112</v>
      </c>
      <c r="E42" s="481"/>
      <c r="F42" s="480"/>
      <c r="G42" s="480"/>
      <c r="H42" s="790">
        <f>I42</f>
        <v>4.112</v>
      </c>
      <c r="I42" s="714">
        <f>I44+I46+I48+I50+I52+I54+I56+I58+I60+I62+I64</f>
        <v>4.112</v>
      </c>
      <c r="J42" s="616"/>
      <c r="K42" s="479"/>
      <c r="L42" s="479"/>
      <c r="M42" s="487"/>
      <c r="N42" s="476"/>
      <c r="O42" s="725"/>
      <c r="P42" s="476"/>
      <c r="Q42" s="725"/>
      <c r="R42" s="476"/>
      <c r="S42" s="476"/>
      <c r="T42" s="487"/>
      <c r="U42" s="487"/>
      <c r="V42" s="487"/>
      <c r="W42" s="476"/>
      <c r="X42" s="487"/>
    </row>
    <row r="43" spans="1:24" s="334" customFormat="1" ht="12.75">
      <c r="A43" s="484" t="s">
        <v>226</v>
      </c>
      <c r="B43" s="524" t="s">
        <v>395</v>
      </c>
      <c r="C43" s="487" t="s">
        <v>9</v>
      </c>
      <c r="D43" s="790">
        <f t="shared" si="3"/>
        <v>0.002</v>
      </c>
      <c r="E43" s="481"/>
      <c r="F43" s="480"/>
      <c r="G43" s="480"/>
      <c r="H43" s="790">
        <f>I43</f>
        <v>0.002</v>
      </c>
      <c r="I43" s="757">
        <v>0.002</v>
      </c>
      <c r="J43" s="616"/>
      <c r="K43" s="479"/>
      <c r="L43" s="479"/>
      <c r="M43" s="487"/>
      <c r="N43" s="476"/>
      <c r="O43" s="725"/>
      <c r="P43" s="476"/>
      <c r="Q43" s="725"/>
      <c r="R43" s="476"/>
      <c r="S43" s="476"/>
      <c r="T43" s="487"/>
      <c r="U43" s="487"/>
      <c r="V43" s="487"/>
      <c r="W43" s="476"/>
      <c r="X43" s="487"/>
    </row>
    <row r="44" spans="1:24" s="334" customFormat="1" ht="13.5" thickBot="1">
      <c r="A44" s="765"/>
      <c r="B44" s="773"/>
      <c r="C44" s="774" t="s">
        <v>11</v>
      </c>
      <c r="D44" s="790">
        <f t="shared" si="3"/>
        <v>0.208</v>
      </c>
      <c r="E44" s="540"/>
      <c r="F44" s="493"/>
      <c r="G44" s="493"/>
      <c r="H44" s="790">
        <f aca="true" t="shared" si="4" ref="H44:H64">I44</f>
        <v>0.208</v>
      </c>
      <c r="I44" s="749">
        <v>0.208</v>
      </c>
      <c r="J44" s="775"/>
      <c r="K44" s="767"/>
      <c r="L44" s="767"/>
      <c r="M44" s="774"/>
      <c r="N44" s="771"/>
      <c r="O44" s="776"/>
      <c r="P44" s="771"/>
      <c r="Q44" s="776"/>
      <c r="R44" s="771"/>
      <c r="S44" s="771"/>
      <c r="T44" s="774"/>
      <c r="U44" s="774"/>
      <c r="V44" s="774"/>
      <c r="W44" s="771"/>
      <c r="X44" s="774"/>
    </row>
    <row r="45" spans="1:24" s="334" customFormat="1" ht="12.75">
      <c r="A45" s="507" t="s">
        <v>224</v>
      </c>
      <c r="B45" s="626" t="s">
        <v>462</v>
      </c>
      <c r="C45" s="627" t="s">
        <v>9</v>
      </c>
      <c r="D45" s="790">
        <f t="shared" si="3"/>
        <v>0.004</v>
      </c>
      <c r="E45" s="489"/>
      <c r="F45" s="490"/>
      <c r="G45" s="490"/>
      <c r="H45" s="790">
        <f t="shared" si="4"/>
        <v>0.004</v>
      </c>
      <c r="I45" s="734">
        <v>0.004</v>
      </c>
      <c r="J45" s="630"/>
      <c r="K45" s="820"/>
      <c r="L45" s="820"/>
      <c r="M45" s="627"/>
      <c r="N45" s="821"/>
      <c r="O45" s="822"/>
      <c r="P45" s="821"/>
      <c r="Q45" s="822"/>
      <c r="R45" s="821"/>
      <c r="S45" s="821"/>
      <c r="T45" s="627"/>
      <c r="U45" s="627"/>
      <c r="V45" s="627"/>
      <c r="W45" s="821"/>
      <c r="X45" s="627"/>
    </row>
    <row r="46" spans="1:24" s="334" customFormat="1" ht="12.75">
      <c r="A46" s="507"/>
      <c r="B46" s="626"/>
      <c r="C46" s="627" t="s">
        <v>11</v>
      </c>
      <c r="D46" s="790">
        <f t="shared" si="3"/>
        <v>0.106</v>
      </c>
      <c r="E46" s="489"/>
      <c r="F46" s="490"/>
      <c r="G46" s="490"/>
      <c r="H46" s="790">
        <f t="shared" si="4"/>
        <v>0.106</v>
      </c>
      <c r="I46" s="734">
        <v>0.106</v>
      </c>
      <c r="J46" s="630"/>
      <c r="K46" s="820"/>
      <c r="L46" s="820"/>
      <c r="M46" s="627"/>
      <c r="N46" s="821"/>
      <c r="O46" s="822"/>
      <c r="P46" s="821"/>
      <c r="Q46" s="822"/>
      <c r="R46" s="821"/>
      <c r="S46" s="821"/>
      <c r="T46" s="627"/>
      <c r="U46" s="627"/>
      <c r="V46" s="627"/>
      <c r="W46" s="821"/>
      <c r="X46" s="627"/>
    </row>
    <row r="47" spans="1:24" s="334" customFormat="1" ht="12.75">
      <c r="A47" s="507" t="s">
        <v>222</v>
      </c>
      <c r="B47" s="626" t="s">
        <v>311</v>
      </c>
      <c r="C47" s="627" t="s">
        <v>9</v>
      </c>
      <c r="D47" s="790">
        <f t="shared" si="3"/>
        <v>0.009</v>
      </c>
      <c r="E47" s="489"/>
      <c r="F47" s="490"/>
      <c r="G47" s="490"/>
      <c r="H47" s="790">
        <f t="shared" si="4"/>
        <v>0.009</v>
      </c>
      <c r="I47" s="734">
        <v>0.009</v>
      </c>
      <c r="J47" s="630"/>
      <c r="K47" s="820"/>
      <c r="L47" s="820"/>
      <c r="M47" s="627"/>
      <c r="N47" s="821"/>
      <c r="O47" s="822"/>
      <c r="P47" s="821"/>
      <c r="Q47" s="822"/>
      <c r="R47" s="821"/>
      <c r="S47" s="821"/>
      <c r="T47" s="627"/>
      <c r="U47" s="627"/>
      <c r="V47" s="627"/>
      <c r="W47" s="821"/>
      <c r="X47" s="627"/>
    </row>
    <row r="48" spans="1:24" s="334" customFormat="1" ht="12.75">
      <c r="A48" s="507"/>
      <c r="B48" s="626"/>
      <c r="C48" s="627" t="s">
        <v>11</v>
      </c>
      <c r="D48" s="790">
        <f t="shared" si="3"/>
        <v>1.185</v>
      </c>
      <c r="E48" s="489"/>
      <c r="F48" s="490"/>
      <c r="G48" s="490"/>
      <c r="H48" s="790">
        <f t="shared" si="4"/>
        <v>1.185</v>
      </c>
      <c r="I48" s="734">
        <v>1.185</v>
      </c>
      <c r="J48" s="630"/>
      <c r="K48" s="820"/>
      <c r="L48" s="820"/>
      <c r="M48" s="627"/>
      <c r="N48" s="821"/>
      <c r="O48" s="822"/>
      <c r="P48" s="821"/>
      <c r="Q48" s="822"/>
      <c r="R48" s="821"/>
      <c r="S48" s="821"/>
      <c r="T48" s="627"/>
      <c r="U48" s="627"/>
      <c r="V48" s="627"/>
      <c r="W48" s="821"/>
      <c r="X48" s="627"/>
    </row>
    <row r="49" spans="1:24" s="334" customFormat="1" ht="12.75">
      <c r="A49" s="507" t="s">
        <v>220</v>
      </c>
      <c r="B49" s="626" t="s">
        <v>407</v>
      </c>
      <c r="C49" s="627" t="s">
        <v>9</v>
      </c>
      <c r="D49" s="790">
        <f t="shared" si="3"/>
        <v>0.004</v>
      </c>
      <c r="E49" s="489"/>
      <c r="F49" s="490"/>
      <c r="G49" s="490"/>
      <c r="H49" s="790">
        <f t="shared" si="4"/>
        <v>0.004</v>
      </c>
      <c r="I49" s="734">
        <v>0.004</v>
      </c>
      <c r="J49" s="630"/>
      <c r="K49" s="820"/>
      <c r="L49" s="820"/>
      <c r="M49" s="627"/>
      <c r="N49" s="821"/>
      <c r="O49" s="822"/>
      <c r="P49" s="821"/>
      <c r="Q49" s="822"/>
      <c r="R49" s="821"/>
      <c r="S49" s="821"/>
      <c r="T49" s="627"/>
      <c r="U49" s="627"/>
      <c r="V49" s="627"/>
      <c r="W49" s="821"/>
      <c r="X49" s="627"/>
    </row>
    <row r="50" spans="1:24" s="334" customFormat="1" ht="12.75">
      <c r="A50" s="507"/>
      <c r="B50" s="626"/>
      <c r="C50" s="627" t="s">
        <v>11</v>
      </c>
      <c r="D50" s="790">
        <f t="shared" si="3"/>
        <v>0.416</v>
      </c>
      <c r="E50" s="489"/>
      <c r="F50" s="490"/>
      <c r="G50" s="490"/>
      <c r="H50" s="790">
        <f t="shared" si="4"/>
        <v>0.416</v>
      </c>
      <c r="I50" s="734">
        <v>0.416</v>
      </c>
      <c r="J50" s="630"/>
      <c r="K50" s="820"/>
      <c r="L50" s="820"/>
      <c r="M50" s="627"/>
      <c r="N50" s="821"/>
      <c r="O50" s="822"/>
      <c r="P50" s="821"/>
      <c r="Q50" s="822"/>
      <c r="R50" s="821"/>
      <c r="S50" s="821"/>
      <c r="T50" s="627"/>
      <c r="U50" s="627"/>
      <c r="V50" s="627"/>
      <c r="W50" s="821"/>
      <c r="X50" s="627"/>
    </row>
    <row r="51" spans="1:24" s="334" customFormat="1" ht="12.75">
      <c r="A51" s="507" t="s">
        <v>218</v>
      </c>
      <c r="B51" s="626" t="s">
        <v>408</v>
      </c>
      <c r="C51" s="627" t="s">
        <v>9</v>
      </c>
      <c r="D51" s="790">
        <f t="shared" si="3"/>
        <v>0.004</v>
      </c>
      <c r="E51" s="489"/>
      <c r="F51" s="490"/>
      <c r="G51" s="490"/>
      <c r="H51" s="790">
        <f t="shared" si="4"/>
        <v>0.004</v>
      </c>
      <c r="I51" s="734">
        <v>0.004</v>
      </c>
      <c r="J51" s="630"/>
      <c r="K51" s="820"/>
      <c r="L51" s="820"/>
      <c r="M51" s="627"/>
      <c r="N51" s="821"/>
      <c r="O51" s="822"/>
      <c r="P51" s="821"/>
      <c r="Q51" s="822"/>
      <c r="R51" s="821"/>
      <c r="S51" s="821"/>
      <c r="T51" s="627"/>
      <c r="U51" s="627"/>
      <c r="V51" s="627"/>
      <c r="W51" s="821"/>
      <c r="X51" s="627"/>
    </row>
    <row r="52" spans="1:24" s="334" customFormat="1" ht="12.75">
      <c r="A52" s="507"/>
      <c r="B52" s="626"/>
      <c r="C52" s="627" t="s">
        <v>11</v>
      </c>
      <c r="D52" s="790">
        <f t="shared" si="3"/>
        <v>0.416</v>
      </c>
      <c r="E52" s="489"/>
      <c r="F52" s="490"/>
      <c r="G52" s="490"/>
      <c r="H52" s="790">
        <f t="shared" si="4"/>
        <v>0.416</v>
      </c>
      <c r="I52" s="734">
        <v>0.416</v>
      </c>
      <c r="J52" s="630"/>
      <c r="K52" s="820"/>
      <c r="L52" s="820"/>
      <c r="M52" s="627"/>
      <c r="N52" s="821"/>
      <c r="O52" s="822"/>
      <c r="P52" s="821"/>
      <c r="Q52" s="822"/>
      <c r="R52" s="821"/>
      <c r="S52" s="821"/>
      <c r="T52" s="627"/>
      <c r="U52" s="627"/>
      <c r="V52" s="627"/>
      <c r="W52" s="821"/>
      <c r="X52" s="627"/>
    </row>
    <row r="53" spans="1:24" s="334" customFormat="1" ht="12.75">
      <c r="A53" s="507" t="s">
        <v>216</v>
      </c>
      <c r="B53" s="626" t="s">
        <v>463</v>
      </c>
      <c r="C53" s="627" t="s">
        <v>9</v>
      </c>
      <c r="D53" s="790">
        <f t="shared" si="3"/>
        <v>0.002</v>
      </c>
      <c r="E53" s="489"/>
      <c r="F53" s="490"/>
      <c r="G53" s="490"/>
      <c r="H53" s="790">
        <f t="shared" si="4"/>
        <v>0.002</v>
      </c>
      <c r="I53" s="734">
        <v>0.002</v>
      </c>
      <c r="J53" s="630"/>
      <c r="K53" s="820"/>
      <c r="L53" s="820"/>
      <c r="M53" s="627"/>
      <c r="N53" s="821"/>
      <c r="O53" s="822"/>
      <c r="P53" s="821"/>
      <c r="Q53" s="822"/>
      <c r="R53" s="821"/>
      <c r="S53" s="821"/>
      <c r="T53" s="627"/>
      <c r="U53" s="627"/>
      <c r="V53" s="627"/>
      <c r="W53" s="821"/>
      <c r="X53" s="627"/>
    </row>
    <row r="54" spans="1:24" s="334" customFormat="1" ht="12.75">
      <c r="A54" s="507"/>
      <c r="B54" s="626"/>
      <c r="C54" s="627" t="s">
        <v>11</v>
      </c>
      <c r="D54" s="790">
        <f t="shared" si="3"/>
        <v>0.208</v>
      </c>
      <c r="E54" s="489"/>
      <c r="F54" s="490"/>
      <c r="G54" s="490"/>
      <c r="H54" s="790">
        <f t="shared" si="4"/>
        <v>0.208</v>
      </c>
      <c r="I54" s="734">
        <v>0.208</v>
      </c>
      <c r="J54" s="630"/>
      <c r="K54" s="820"/>
      <c r="L54" s="820"/>
      <c r="M54" s="627"/>
      <c r="N54" s="821"/>
      <c r="O54" s="822"/>
      <c r="P54" s="821"/>
      <c r="Q54" s="822"/>
      <c r="R54" s="821"/>
      <c r="S54" s="821"/>
      <c r="T54" s="627"/>
      <c r="U54" s="627"/>
      <c r="V54" s="627"/>
      <c r="W54" s="821"/>
      <c r="X54" s="627"/>
    </row>
    <row r="55" spans="1:24" s="334" customFormat="1" ht="12.75">
      <c r="A55" s="507" t="s">
        <v>214</v>
      </c>
      <c r="B55" s="626" t="s">
        <v>464</v>
      </c>
      <c r="C55" s="627" t="s">
        <v>9</v>
      </c>
      <c r="D55" s="790">
        <f t="shared" si="3"/>
        <v>0.003</v>
      </c>
      <c r="E55" s="489"/>
      <c r="F55" s="490"/>
      <c r="G55" s="490"/>
      <c r="H55" s="790">
        <f t="shared" si="4"/>
        <v>0.003</v>
      </c>
      <c r="I55" s="734">
        <v>0.003</v>
      </c>
      <c r="J55" s="630"/>
      <c r="K55" s="820"/>
      <c r="L55" s="820"/>
      <c r="M55" s="627"/>
      <c r="N55" s="821"/>
      <c r="O55" s="822"/>
      <c r="P55" s="821"/>
      <c r="Q55" s="822"/>
      <c r="R55" s="821"/>
      <c r="S55" s="821"/>
      <c r="T55" s="627"/>
      <c r="U55" s="627"/>
      <c r="V55" s="627"/>
      <c r="W55" s="821"/>
      <c r="X55" s="627"/>
    </row>
    <row r="56" spans="1:24" s="334" customFormat="1" ht="12.75">
      <c r="A56" s="507"/>
      <c r="B56" s="626"/>
      <c r="C56" s="627" t="s">
        <v>11</v>
      </c>
      <c r="D56" s="790">
        <f t="shared" si="3"/>
        <v>0.312</v>
      </c>
      <c r="E56" s="489"/>
      <c r="F56" s="490"/>
      <c r="G56" s="490"/>
      <c r="H56" s="790">
        <f t="shared" si="4"/>
        <v>0.312</v>
      </c>
      <c r="I56" s="734">
        <v>0.312</v>
      </c>
      <c r="J56" s="630"/>
      <c r="K56" s="820"/>
      <c r="L56" s="820"/>
      <c r="M56" s="627"/>
      <c r="N56" s="821"/>
      <c r="O56" s="822"/>
      <c r="P56" s="821"/>
      <c r="Q56" s="822"/>
      <c r="R56" s="821"/>
      <c r="S56" s="821"/>
      <c r="T56" s="627"/>
      <c r="U56" s="627"/>
      <c r="V56" s="627"/>
      <c r="W56" s="821"/>
      <c r="X56" s="627"/>
    </row>
    <row r="57" spans="1:24" s="334" customFormat="1" ht="12.75">
      <c r="A57" s="507" t="s">
        <v>212</v>
      </c>
      <c r="B57" s="626" t="s">
        <v>465</v>
      </c>
      <c r="C57" s="627" t="s">
        <v>9</v>
      </c>
      <c r="D57" s="790">
        <f t="shared" si="3"/>
        <v>0.001</v>
      </c>
      <c r="E57" s="489"/>
      <c r="F57" s="490"/>
      <c r="G57" s="490"/>
      <c r="H57" s="790">
        <f t="shared" si="4"/>
        <v>0.001</v>
      </c>
      <c r="I57" s="734">
        <v>0.001</v>
      </c>
      <c r="J57" s="630"/>
      <c r="K57" s="820"/>
      <c r="L57" s="820"/>
      <c r="M57" s="627"/>
      <c r="N57" s="821"/>
      <c r="O57" s="822"/>
      <c r="P57" s="821"/>
      <c r="Q57" s="822"/>
      <c r="R57" s="821"/>
      <c r="S57" s="821"/>
      <c r="T57" s="627"/>
      <c r="U57" s="627"/>
      <c r="V57" s="627"/>
      <c r="W57" s="821"/>
      <c r="X57" s="627"/>
    </row>
    <row r="58" spans="1:24" s="334" customFormat="1" ht="12.75">
      <c r="A58" s="507"/>
      <c r="B58" s="626"/>
      <c r="C58" s="627" t="s">
        <v>11</v>
      </c>
      <c r="D58" s="790">
        <f t="shared" si="3"/>
        <v>0.104</v>
      </c>
      <c r="E58" s="489"/>
      <c r="F58" s="490"/>
      <c r="G58" s="490"/>
      <c r="H58" s="790">
        <f t="shared" si="4"/>
        <v>0.104</v>
      </c>
      <c r="I58" s="734">
        <v>0.104</v>
      </c>
      <c r="J58" s="630"/>
      <c r="K58" s="820"/>
      <c r="L58" s="820"/>
      <c r="M58" s="627"/>
      <c r="N58" s="821"/>
      <c r="O58" s="822"/>
      <c r="P58" s="821"/>
      <c r="Q58" s="822"/>
      <c r="R58" s="821"/>
      <c r="S58" s="821"/>
      <c r="T58" s="627"/>
      <c r="U58" s="627"/>
      <c r="V58" s="627"/>
      <c r="W58" s="821"/>
      <c r="X58" s="627"/>
    </row>
    <row r="59" spans="1:24" s="334" customFormat="1" ht="12.75">
      <c r="A59" s="507" t="s">
        <v>210</v>
      </c>
      <c r="B59" s="626" t="s">
        <v>466</v>
      </c>
      <c r="C59" s="627" t="s">
        <v>9</v>
      </c>
      <c r="D59" s="790">
        <f t="shared" si="3"/>
        <v>0.002</v>
      </c>
      <c r="E59" s="489"/>
      <c r="F59" s="490"/>
      <c r="G59" s="490"/>
      <c r="H59" s="790">
        <f t="shared" si="4"/>
        <v>0.002</v>
      </c>
      <c r="I59" s="734">
        <v>0.002</v>
      </c>
      <c r="J59" s="630"/>
      <c r="K59" s="820"/>
      <c r="L59" s="820"/>
      <c r="M59" s="627"/>
      <c r="N59" s="821"/>
      <c r="O59" s="822"/>
      <c r="P59" s="821"/>
      <c r="Q59" s="822"/>
      <c r="R59" s="821"/>
      <c r="S59" s="821"/>
      <c r="T59" s="627"/>
      <c r="U59" s="627"/>
      <c r="V59" s="627"/>
      <c r="W59" s="821"/>
      <c r="X59" s="627"/>
    </row>
    <row r="60" spans="1:24" s="334" customFormat="1" ht="12.75">
      <c r="A60" s="507"/>
      <c r="B60" s="626"/>
      <c r="C60" s="627" t="s">
        <v>11</v>
      </c>
      <c r="D60" s="790">
        <f t="shared" si="3"/>
        <v>0.208</v>
      </c>
      <c r="E60" s="489"/>
      <c r="F60" s="490"/>
      <c r="G60" s="490"/>
      <c r="H60" s="790">
        <f t="shared" si="4"/>
        <v>0.208</v>
      </c>
      <c r="I60" s="734">
        <v>0.208</v>
      </c>
      <c r="J60" s="630"/>
      <c r="K60" s="820"/>
      <c r="L60" s="820"/>
      <c r="M60" s="627"/>
      <c r="N60" s="821"/>
      <c r="O60" s="822"/>
      <c r="P60" s="821"/>
      <c r="Q60" s="822"/>
      <c r="R60" s="821"/>
      <c r="S60" s="821"/>
      <c r="T60" s="627"/>
      <c r="U60" s="627"/>
      <c r="V60" s="627"/>
      <c r="W60" s="821"/>
      <c r="X60" s="627"/>
    </row>
    <row r="61" spans="1:24" s="334" customFormat="1" ht="12.75">
      <c r="A61" s="507" t="s">
        <v>468</v>
      </c>
      <c r="B61" s="626" t="s">
        <v>317</v>
      </c>
      <c r="C61" s="627" t="s">
        <v>9</v>
      </c>
      <c r="D61" s="790">
        <f t="shared" si="3"/>
        <v>0.007</v>
      </c>
      <c r="E61" s="489"/>
      <c r="F61" s="490"/>
      <c r="G61" s="490"/>
      <c r="H61" s="790">
        <f t="shared" si="4"/>
        <v>0.007</v>
      </c>
      <c r="I61" s="734">
        <v>0.007</v>
      </c>
      <c r="J61" s="630"/>
      <c r="K61" s="820"/>
      <c r="L61" s="820"/>
      <c r="M61" s="627"/>
      <c r="N61" s="821"/>
      <c r="O61" s="822"/>
      <c r="P61" s="821"/>
      <c r="Q61" s="822"/>
      <c r="R61" s="821"/>
      <c r="S61" s="821"/>
      <c r="T61" s="627"/>
      <c r="U61" s="627"/>
      <c r="V61" s="627"/>
      <c r="W61" s="821"/>
      <c r="X61" s="627"/>
    </row>
    <row r="62" spans="1:24" s="334" customFormat="1" ht="12.75">
      <c r="A62" s="507"/>
      <c r="B62" s="626"/>
      <c r="C62" s="627" t="s">
        <v>11</v>
      </c>
      <c r="D62" s="790">
        <f t="shared" si="3"/>
        <v>0.741</v>
      </c>
      <c r="E62" s="489"/>
      <c r="F62" s="490"/>
      <c r="G62" s="490"/>
      <c r="H62" s="790">
        <f t="shared" si="4"/>
        <v>0.741</v>
      </c>
      <c r="I62" s="734">
        <v>0.741</v>
      </c>
      <c r="J62" s="630"/>
      <c r="K62" s="820"/>
      <c r="L62" s="820"/>
      <c r="M62" s="627"/>
      <c r="N62" s="821"/>
      <c r="O62" s="822"/>
      <c r="P62" s="821"/>
      <c r="Q62" s="822"/>
      <c r="R62" s="821"/>
      <c r="S62" s="821"/>
      <c r="T62" s="627"/>
      <c r="U62" s="627"/>
      <c r="V62" s="627"/>
      <c r="W62" s="821"/>
      <c r="X62" s="627"/>
    </row>
    <row r="63" spans="1:24" s="334" customFormat="1" ht="12.75">
      <c r="A63" s="507" t="s">
        <v>469</v>
      </c>
      <c r="B63" s="626" t="s">
        <v>467</v>
      </c>
      <c r="C63" s="627" t="s">
        <v>9</v>
      </c>
      <c r="D63" s="790">
        <f t="shared" si="3"/>
        <v>0.002</v>
      </c>
      <c r="E63" s="489"/>
      <c r="F63" s="490"/>
      <c r="G63" s="490"/>
      <c r="H63" s="790">
        <f t="shared" si="4"/>
        <v>0.002</v>
      </c>
      <c r="I63" s="734">
        <v>0.002</v>
      </c>
      <c r="J63" s="630"/>
      <c r="K63" s="820"/>
      <c r="L63" s="820"/>
      <c r="M63" s="627"/>
      <c r="N63" s="821"/>
      <c r="O63" s="822"/>
      <c r="P63" s="821"/>
      <c r="Q63" s="822"/>
      <c r="R63" s="821"/>
      <c r="S63" s="821"/>
      <c r="T63" s="627"/>
      <c r="U63" s="627"/>
      <c r="V63" s="627"/>
      <c r="W63" s="821"/>
      <c r="X63" s="627"/>
    </row>
    <row r="64" spans="1:24" s="334" customFormat="1" ht="12.75">
      <c r="A64" s="507"/>
      <c r="B64" s="626"/>
      <c r="C64" s="627" t="s">
        <v>11</v>
      </c>
      <c r="D64" s="790">
        <f t="shared" si="3"/>
        <v>0.208</v>
      </c>
      <c r="E64" s="489"/>
      <c r="F64" s="490"/>
      <c r="G64" s="490"/>
      <c r="H64" s="790">
        <f t="shared" si="4"/>
        <v>0.208</v>
      </c>
      <c r="I64" s="734">
        <v>0.208</v>
      </c>
      <c r="J64" s="630"/>
      <c r="K64" s="820"/>
      <c r="L64" s="820"/>
      <c r="M64" s="627"/>
      <c r="N64" s="821"/>
      <c r="O64" s="822"/>
      <c r="P64" s="821"/>
      <c r="Q64" s="822"/>
      <c r="R64" s="821"/>
      <c r="S64" s="821"/>
      <c r="T64" s="627"/>
      <c r="U64" s="627"/>
      <c r="V64" s="627"/>
      <c r="W64" s="821"/>
      <c r="X64" s="627"/>
    </row>
    <row r="65" spans="1:24" s="334" customFormat="1" ht="12.75">
      <c r="A65" s="484"/>
      <c r="B65" s="524"/>
      <c r="C65" s="487"/>
      <c r="D65" s="481"/>
      <c r="E65" s="481"/>
      <c r="F65" s="480"/>
      <c r="G65" s="480"/>
      <c r="H65" s="615"/>
      <c r="I65" s="615"/>
      <c r="J65" s="616"/>
      <c r="K65" s="479"/>
      <c r="L65" s="479"/>
      <c r="M65" s="487"/>
      <c r="N65" s="476"/>
      <c r="O65" s="725"/>
      <c r="P65" s="476"/>
      <c r="Q65" s="725"/>
      <c r="R65" s="476"/>
      <c r="S65" s="476"/>
      <c r="T65" s="487"/>
      <c r="U65" s="487"/>
      <c r="V65" s="487"/>
      <c r="W65" s="476"/>
      <c r="X65" s="487"/>
    </row>
    <row r="66" spans="1:24" s="334" customFormat="1" ht="13.5" thickBot="1">
      <c r="A66" s="372" t="s">
        <v>24</v>
      </c>
      <c r="B66" s="396" t="s">
        <v>84</v>
      </c>
      <c r="C66" s="358" t="s">
        <v>9</v>
      </c>
      <c r="D66" s="512">
        <f>H66</f>
        <v>0.479</v>
      </c>
      <c r="E66" s="367"/>
      <c r="F66" s="369"/>
      <c r="G66" s="358"/>
      <c r="H66" s="608">
        <f aca="true" t="shared" si="5" ref="H66:H74">(J66+I66)</f>
        <v>0.479</v>
      </c>
      <c r="I66" s="624">
        <v>0.479</v>
      </c>
      <c r="J66" s="625"/>
      <c r="K66" s="760"/>
      <c r="L66" s="724"/>
      <c r="M66" s="403"/>
      <c r="N66" s="727"/>
      <c r="O66" s="358"/>
      <c r="P66" s="727"/>
      <c r="Q66" s="358"/>
      <c r="R66" s="761"/>
      <c r="S66" s="754"/>
      <c r="T66" s="762"/>
      <c r="U66" s="763"/>
      <c r="V66" s="762"/>
      <c r="W66" s="761"/>
      <c r="X66" s="762"/>
    </row>
    <row r="67" spans="1:24" s="334" customFormat="1" ht="13.5" thickBot="1">
      <c r="A67" s="357"/>
      <c r="B67" s="392" t="s">
        <v>71</v>
      </c>
      <c r="C67" s="344" t="s">
        <v>57</v>
      </c>
      <c r="D67" s="759">
        <v>7</v>
      </c>
      <c r="E67" s="342"/>
      <c r="F67" s="345"/>
      <c r="G67" s="344"/>
      <c r="H67" s="647">
        <f t="shared" si="5"/>
        <v>7</v>
      </c>
      <c r="I67" s="618">
        <v>7</v>
      </c>
      <c r="J67" s="617"/>
      <c r="K67" s="417"/>
      <c r="L67" s="416"/>
      <c r="M67" s="399"/>
      <c r="N67" s="402"/>
      <c r="O67" s="344"/>
      <c r="P67" s="402"/>
      <c r="Q67" s="344"/>
      <c r="R67" s="413"/>
      <c r="S67" s="415"/>
      <c r="T67" s="412"/>
      <c r="U67" s="414"/>
      <c r="V67" s="412"/>
      <c r="W67" s="413"/>
      <c r="X67" s="412"/>
    </row>
    <row r="68" spans="1:24" s="334" customFormat="1" ht="13.5" thickBot="1">
      <c r="A68" s="365"/>
      <c r="B68" s="394"/>
      <c r="C68" s="355" t="s">
        <v>11</v>
      </c>
      <c r="D68" s="550">
        <f>H68</f>
        <v>746.179</v>
      </c>
      <c r="E68" s="361"/>
      <c r="F68" s="363"/>
      <c r="G68" s="355"/>
      <c r="H68" s="628">
        <f t="shared" si="5"/>
        <v>746.179</v>
      </c>
      <c r="I68" s="632">
        <v>746.179</v>
      </c>
      <c r="J68" s="631"/>
      <c r="K68" s="633"/>
      <c r="L68" s="634"/>
      <c r="M68" s="401"/>
      <c r="N68" s="635"/>
      <c r="O68" s="355"/>
      <c r="P68" s="635"/>
      <c r="Q68" s="355"/>
      <c r="R68" s="636"/>
      <c r="S68" s="637"/>
      <c r="T68" s="638"/>
      <c r="U68" s="639"/>
      <c r="V68" s="638"/>
      <c r="W68" s="636"/>
      <c r="X68" s="638"/>
    </row>
    <row r="69" spans="1:24" s="334" customFormat="1" ht="12.75">
      <c r="A69" s="641" t="s">
        <v>295</v>
      </c>
      <c r="B69" s="479" t="s">
        <v>367</v>
      </c>
      <c r="C69" s="642" t="s">
        <v>9</v>
      </c>
      <c r="D69" s="550">
        <f>H69</f>
        <v>0.389</v>
      </c>
      <c r="E69" s="415"/>
      <c r="F69" s="642"/>
      <c r="G69" s="642"/>
      <c r="H69" s="615">
        <f t="shared" si="5"/>
        <v>0.389</v>
      </c>
      <c r="I69" s="643">
        <v>0.389</v>
      </c>
      <c r="J69" s="644"/>
      <c r="K69" s="645"/>
      <c r="L69" s="645"/>
      <c r="M69" s="642"/>
      <c r="N69" s="415"/>
      <c r="O69" s="642"/>
      <c r="P69" s="415"/>
      <c r="Q69" s="642"/>
      <c r="R69" s="415"/>
      <c r="S69" s="415"/>
      <c r="T69" s="642"/>
      <c r="U69" s="642"/>
      <c r="V69" s="642"/>
      <c r="W69" s="415"/>
      <c r="X69" s="642"/>
    </row>
    <row r="70" spans="1:24" s="334" customFormat="1" ht="13.5" thickBot="1">
      <c r="A70" s="641"/>
      <c r="B70" s="479"/>
      <c r="C70" s="344" t="s">
        <v>57</v>
      </c>
      <c r="D70" s="759">
        <v>5</v>
      </c>
      <c r="E70" s="415"/>
      <c r="F70" s="642"/>
      <c r="G70" s="642"/>
      <c r="H70" s="647">
        <f t="shared" si="5"/>
        <v>5</v>
      </c>
      <c r="I70" s="647">
        <v>5</v>
      </c>
      <c r="J70" s="644"/>
      <c r="K70" s="645"/>
      <c r="L70" s="645"/>
      <c r="M70" s="642"/>
      <c r="N70" s="415"/>
      <c r="O70" s="642"/>
      <c r="P70" s="415"/>
      <c r="Q70" s="642"/>
      <c r="R70" s="415"/>
      <c r="S70" s="415"/>
      <c r="T70" s="642"/>
      <c r="U70" s="642"/>
      <c r="V70" s="642"/>
      <c r="W70" s="415"/>
      <c r="X70" s="642"/>
    </row>
    <row r="71" spans="1:24" s="334" customFormat="1" ht="12.75">
      <c r="A71" s="641"/>
      <c r="B71" s="479"/>
      <c r="C71" s="642" t="s">
        <v>11</v>
      </c>
      <c r="D71" s="550">
        <f>H71</f>
        <v>628.925</v>
      </c>
      <c r="E71" s="415"/>
      <c r="F71" s="642"/>
      <c r="G71" s="642"/>
      <c r="H71" s="615">
        <f t="shared" si="5"/>
        <v>628.925</v>
      </c>
      <c r="I71" s="643">
        <v>628.925</v>
      </c>
      <c r="J71" s="644"/>
      <c r="K71" s="645"/>
      <c r="L71" s="645"/>
      <c r="M71" s="642"/>
      <c r="N71" s="415"/>
      <c r="O71" s="642"/>
      <c r="P71" s="415"/>
      <c r="Q71" s="642"/>
      <c r="R71" s="415"/>
      <c r="S71" s="415"/>
      <c r="T71" s="642"/>
      <c r="U71" s="642"/>
      <c r="V71" s="642"/>
      <c r="W71" s="415"/>
      <c r="X71" s="642"/>
    </row>
    <row r="72" spans="1:24" s="334" customFormat="1" ht="12.75">
      <c r="A72" s="372" t="s">
        <v>296</v>
      </c>
      <c r="B72" s="371" t="s">
        <v>368</v>
      </c>
      <c r="C72" s="366" t="s">
        <v>9</v>
      </c>
      <c r="D72" s="512">
        <f>H72</f>
        <v>0.09</v>
      </c>
      <c r="E72" s="367"/>
      <c r="F72" s="358"/>
      <c r="G72" s="369"/>
      <c r="H72" s="608">
        <f t="shared" si="5"/>
        <v>0.09</v>
      </c>
      <c r="I72" s="646">
        <v>0.09</v>
      </c>
      <c r="J72" s="640"/>
      <c r="K72" s="367"/>
      <c r="L72" s="367"/>
      <c r="M72" s="403"/>
      <c r="N72" s="367"/>
      <c r="O72" s="358"/>
      <c r="P72" s="367"/>
      <c r="Q72" s="358"/>
      <c r="R72" s="367"/>
      <c r="S72" s="368"/>
      <c r="T72" s="366"/>
      <c r="U72" s="358"/>
      <c r="V72" s="366"/>
      <c r="W72" s="367"/>
      <c r="X72" s="366"/>
    </row>
    <row r="73" spans="1:24" s="334" customFormat="1" ht="13.5" thickBot="1">
      <c r="A73" s="357"/>
      <c r="B73" s="347"/>
      <c r="C73" s="341" t="s">
        <v>57</v>
      </c>
      <c r="D73" s="759">
        <v>2</v>
      </c>
      <c r="E73" s="342"/>
      <c r="F73" s="344"/>
      <c r="G73" s="345"/>
      <c r="H73" s="647">
        <f t="shared" si="5"/>
        <v>2</v>
      </c>
      <c r="I73" s="647">
        <v>2</v>
      </c>
      <c r="J73" s="619"/>
      <c r="K73" s="342"/>
      <c r="L73" s="342"/>
      <c r="M73" s="399"/>
      <c r="N73" s="342"/>
      <c r="O73" s="344"/>
      <c r="P73" s="342"/>
      <c r="Q73" s="344"/>
      <c r="R73" s="342"/>
      <c r="S73" s="343"/>
      <c r="T73" s="341"/>
      <c r="U73" s="344"/>
      <c r="V73" s="341"/>
      <c r="W73" s="342"/>
      <c r="X73" s="341"/>
    </row>
    <row r="74" spans="1:24" s="334" customFormat="1" ht="13.5" thickBot="1">
      <c r="A74" s="356"/>
      <c r="B74" s="340"/>
      <c r="C74" s="335" t="s">
        <v>11</v>
      </c>
      <c r="D74" s="425">
        <f>H74</f>
        <v>117.254</v>
      </c>
      <c r="E74" s="336"/>
      <c r="F74" s="338"/>
      <c r="G74" s="339"/>
      <c r="H74" s="606">
        <f t="shared" si="5"/>
        <v>117.254</v>
      </c>
      <c r="I74" s="648">
        <v>117.254</v>
      </c>
      <c r="J74" s="620"/>
      <c r="K74" s="336"/>
      <c r="L74" s="336"/>
      <c r="M74" s="398"/>
      <c r="N74" s="336"/>
      <c r="O74" s="338"/>
      <c r="P74" s="336"/>
      <c r="Q74" s="338"/>
      <c r="R74" s="336"/>
      <c r="S74" s="337"/>
      <c r="T74" s="335"/>
      <c r="U74" s="338"/>
      <c r="V74" s="335"/>
      <c r="W74" s="336"/>
      <c r="X74" s="335"/>
    </row>
    <row r="75" spans="97:102" ht="12.75">
      <c r="CS75" s="457"/>
      <c r="CT75" s="457"/>
      <c r="CU75" s="457"/>
      <c r="CV75" s="457"/>
      <c r="CW75" s="457"/>
      <c r="CX75" s="457"/>
    </row>
    <row r="76" spans="3:14" ht="18.75">
      <c r="C76" s="459"/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7"/>
    </row>
    <row r="77" spans="4:14" ht="12.75">
      <c r="D77" s="330" t="s">
        <v>189</v>
      </c>
      <c r="F77" s="331"/>
      <c r="I77" s="330" t="s">
        <v>191</v>
      </c>
      <c r="K77" s="330"/>
      <c r="L77" s="330"/>
      <c r="N77" s="330"/>
    </row>
    <row r="78" spans="3:14" ht="15.75">
      <c r="C78" s="1"/>
      <c r="D78" s="330"/>
      <c r="F78" s="331"/>
      <c r="K78" s="219"/>
      <c r="L78" s="219"/>
      <c r="M78" s="1"/>
      <c r="N78" s="219"/>
    </row>
    <row r="79" spans="3:14" ht="15.75">
      <c r="C79" s="1"/>
      <c r="D79" s="330" t="s">
        <v>326</v>
      </c>
      <c r="F79" s="331"/>
      <c r="I79" s="330" t="s">
        <v>193</v>
      </c>
      <c r="K79" s="219"/>
      <c r="L79" s="219"/>
      <c r="M79" s="1"/>
      <c r="N79" s="219"/>
    </row>
    <row r="80" spans="3:14" ht="15.75">
      <c r="C80" s="1"/>
      <c r="D80" s="219"/>
      <c r="E80" s="219"/>
      <c r="F80" s="1"/>
      <c r="G80" s="1"/>
      <c r="H80" s="1"/>
      <c r="I80" s="1"/>
      <c r="J80" s="1"/>
      <c r="K80" s="219"/>
      <c r="L80" s="219"/>
      <c r="M80" s="1"/>
      <c r="N80" s="219"/>
    </row>
  </sheetData>
  <sheetProtection/>
  <mergeCells count="19">
    <mergeCell ref="A3:B3"/>
    <mergeCell ref="Q3:W3"/>
    <mergeCell ref="Q4:W4"/>
    <mergeCell ref="A5:B5"/>
    <mergeCell ref="Q5:W5"/>
    <mergeCell ref="A8:T8"/>
    <mergeCell ref="A12:A14"/>
    <mergeCell ref="B12:B14"/>
    <mergeCell ref="C12:C14"/>
    <mergeCell ref="D12:D14"/>
    <mergeCell ref="E12:Q12"/>
    <mergeCell ref="R12:T13"/>
    <mergeCell ref="U12:V13"/>
    <mergeCell ref="W12:X13"/>
    <mergeCell ref="E13:G13"/>
    <mergeCell ref="H13:J13"/>
    <mergeCell ref="K13:M13"/>
    <mergeCell ref="N13:O13"/>
    <mergeCell ref="P13:Q1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X91"/>
  <sheetViews>
    <sheetView zoomScalePageLayoutView="0" workbookViewId="0" topLeftCell="A8">
      <pane xSplit="4" ySplit="8" topLeftCell="E78" activePane="bottomRight" state="frozen"/>
      <selection pane="topLeft" activeCell="A8" sqref="A8"/>
      <selection pane="topRight" activeCell="E8" sqref="E8"/>
      <selection pane="bottomLeft" activeCell="A16" sqref="A16"/>
      <selection pane="bottomRight" activeCell="N45" sqref="N45"/>
    </sheetView>
  </sheetViews>
  <sheetFormatPr defaultColWidth="8.875" defaultRowHeight="12.75" outlineLevelRow="1" outlineLevelCol="1"/>
  <cols>
    <col min="1" max="1" width="5.125" style="330" customWidth="1"/>
    <col min="2" max="2" width="41.75390625" style="330" customWidth="1"/>
    <col min="3" max="3" width="8.875" style="330" customWidth="1"/>
    <col min="4" max="4" width="9.375" style="331" bestFit="1" customWidth="1"/>
    <col min="5" max="5" width="6.625" style="331" customWidth="1" outlineLevel="1"/>
    <col min="6" max="6" width="6.125" style="330" customWidth="1" outlineLevel="1"/>
    <col min="7" max="7" width="6.00390625" style="330" customWidth="1" outlineLevel="1"/>
    <col min="8" max="8" width="8.625" style="330" customWidth="1" outlineLevel="1" collapsed="1"/>
    <col min="9" max="9" width="7.625" style="330" customWidth="1" outlineLevel="1"/>
    <col min="10" max="10" width="8.00390625" style="330" customWidth="1"/>
    <col min="11" max="12" width="9.125" style="331" customWidth="1"/>
    <col min="13" max="13" width="8.875" style="330" customWidth="1"/>
    <col min="14" max="14" width="9.125" style="331" customWidth="1"/>
    <col min="15" max="15" width="9.875" style="330" customWidth="1"/>
    <col min="16" max="16" width="7.375" style="331" customWidth="1"/>
    <col min="17" max="17" width="7.625" style="330" customWidth="1"/>
    <col min="18" max="18" width="11.875" style="331" customWidth="1"/>
    <col min="19" max="19" width="9.75390625" style="331" customWidth="1"/>
    <col min="20" max="20" width="10.125" style="330" customWidth="1"/>
    <col min="21" max="22" width="8.375" style="330" customWidth="1"/>
    <col min="23" max="23" width="8.125" style="331" customWidth="1"/>
    <col min="24" max="16384" width="8.875" style="330" customWidth="1"/>
  </cols>
  <sheetData>
    <row r="1" ht="12.75" outlineLevel="1"/>
    <row r="2" ht="12.75" outlineLevel="1"/>
    <row r="3" spans="1:23" ht="15.75" outlineLevel="1">
      <c r="A3" s="1081" t="s">
        <v>233</v>
      </c>
      <c r="B3" s="1081"/>
      <c r="Q3" s="1081" t="s">
        <v>232</v>
      </c>
      <c r="R3" s="1081"/>
      <c r="S3" s="1081"/>
      <c r="T3" s="1081"/>
      <c r="U3" s="1081"/>
      <c r="V3" s="1081"/>
      <c r="W3" s="1081"/>
    </row>
    <row r="4" spans="1:23" ht="15.75" outlineLevel="1">
      <c r="A4" s="455" t="s">
        <v>231</v>
      </c>
      <c r="B4" s="455"/>
      <c r="Q4" s="1082" t="s">
        <v>230</v>
      </c>
      <c r="R4" s="1082"/>
      <c r="S4" s="1082"/>
      <c r="T4" s="1082"/>
      <c r="U4" s="1082"/>
      <c r="V4" s="1082"/>
      <c r="W4" s="1082"/>
    </row>
    <row r="5" spans="1:23" ht="15.75" outlineLevel="1">
      <c r="A5" s="1095" t="s">
        <v>229</v>
      </c>
      <c r="B5" s="1095"/>
      <c r="Q5" s="1082" t="s">
        <v>228</v>
      </c>
      <c r="R5" s="1082"/>
      <c r="S5" s="1082"/>
      <c r="T5" s="1082"/>
      <c r="U5" s="1082"/>
      <c r="V5" s="1082"/>
      <c r="W5" s="1082"/>
    </row>
    <row r="6" spans="1:23" ht="15.75" outlineLevel="1">
      <c r="A6" s="4"/>
      <c r="B6" s="4"/>
      <c r="Q6" s="4"/>
      <c r="R6" s="4"/>
      <c r="S6" s="4"/>
      <c r="T6" s="4"/>
      <c r="U6" s="4"/>
      <c r="V6" s="4"/>
      <c r="W6" s="4"/>
    </row>
    <row r="7" ht="12.75" outlineLevel="1"/>
    <row r="8" spans="1:23" ht="15.75">
      <c r="A8" s="1102" t="s">
        <v>373</v>
      </c>
      <c r="B8" s="1102"/>
      <c r="C8" s="1102"/>
      <c r="D8" s="1102"/>
      <c r="E8" s="1102"/>
      <c r="F8" s="1102"/>
      <c r="G8" s="1102"/>
      <c r="H8" s="1102"/>
      <c r="I8" s="1102"/>
      <c r="J8" s="1102"/>
      <c r="K8" s="1102"/>
      <c r="L8" s="1102"/>
      <c r="M8" s="1102"/>
      <c r="N8" s="1102"/>
      <c r="O8" s="1102"/>
      <c r="P8" s="1102"/>
      <c r="Q8" s="1102"/>
      <c r="R8" s="1102"/>
      <c r="S8" s="1102"/>
      <c r="T8" s="1102"/>
      <c r="U8" s="2"/>
      <c r="V8" s="2"/>
      <c r="W8" s="330"/>
    </row>
    <row r="9" spans="1:24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" customHeight="1" thickBot="1">
      <c r="A11" s="454"/>
      <c r="D11" s="453"/>
      <c r="E11" s="453"/>
      <c r="F11" s="451"/>
      <c r="G11" s="451"/>
      <c r="H11" s="451"/>
      <c r="I11" s="451"/>
      <c r="J11" s="451"/>
      <c r="K11" s="453"/>
      <c r="L11" s="453"/>
      <c r="M11" s="451"/>
      <c r="N11" s="453"/>
      <c r="O11" s="451"/>
      <c r="Q11" s="452"/>
      <c r="T11" s="451"/>
      <c r="U11" s="453" t="s">
        <v>227</v>
      </c>
      <c r="V11" s="451"/>
      <c r="W11" s="452"/>
      <c r="X11" s="451"/>
    </row>
    <row r="12" spans="1:24" ht="13.5" customHeight="1" thickBot="1">
      <c r="A12" s="1086" t="s">
        <v>0</v>
      </c>
      <c r="B12" s="1089" t="s">
        <v>1</v>
      </c>
      <c r="C12" s="1121" t="s">
        <v>2</v>
      </c>
      <c r="D12" s="1096" t="s">
        <v>182</v>
      </c>
      <c r="E12" s="1099" t="s">
        <v>131</v>
      </c>
      <c r="F12" s="1100"/>
      <c r="G12" s="1100"/>
      <c r="H12" s="1100"/>
      <c r="I12" s="1100"/>
      <c r="J12" s="1100"/>
      <c r="K12" s="1100"/>
      <c r="L12" s="1100"/>
      <c r="M12" s="1100"/>
      <c r="N12" s="1100"/>
      <c r="O12" s="1100"/>
      <c r="P12" s="1100"/>
      <c r="Q12" s="1101"/>
      <c r="R12" s="1103" t="s">
        <v>134</v>
      </c>
      <c r="S12" s="1104"/>
      <c r="T12" s="1105"/>
      <c r="U12" s="1103" t="s">
        <v>100</v>
      </c>
      <c r="V12" s="1105"/>
      <c r="W12" s="1103" t="s">
        <v>132</v>
      </c>
      <c r="X12" s="1105"/>
    </row>
    <row r="13" spans="1:24" ht="100.5" customHeight="1" thickBot="1">
      <c r="A13" s="1087"/>
      <c r="B13" s="1090"/>
      <c r="C13" s="1122"/>
      <c r="D13" s="1097"/>
      <c r="E13" s="1099" t="s">
        <v>183</v>
      </c>
      <c r="F13" s="1109"/>
      <c r="G13" s="1110"/>
      <c r="H13" s="1083" t="s">
        <v>184</v>
      </c>
      <c r="I13" s="1084"/>
      <c r="J13" s="1085"/>
      <c r="K13" s="1099" t="s">
        <v>185</v>
      </c>
      <c r="L13" s="1111"/>
      <c r="M13" s="1111"/>
      <c r="N13" s="1099" t="s">
        <v>154</v>
      </c>
      <c r="O13" s="1101"/>
      <c r="P13" s="1100" t="s">
        <v>186</v>
      </c>
      <c r="Q13" s="1101"/>
      <c r="R13" s="1106"/>
      <c r="S13" s="1107"/>
      <c r="T13" s="1108"/>
      <c r="U13" s="1106"/>
      <c r="V13" s="1108"/>
      <c r="W13" s="1106"/>
      <c r="X13" s="1108"/>
    </row>
    <row r="14" spans="1:24" ht="13.5" thickBot="1">
      <c r="A14" s="1088"/>
      <c r="B14" s="1091"/>
      <c r="C14" s="1123"/>
      <c r="D14" s="1098"/>
      <c r="E14" s="444" t="s">
        <v>3</v>
      </c>
      <c r="F14" s="450" t="s">
        <v>4</v>
      </c>
      <c r="G14" s="445" t="s">
        <v>5</v>
      </c>
      <c r="H14" s="600" t="s">
        <v>6</v>
      </c>
      <c r="I14" s="601" t="s">
        <v>4</v>
      </c>
      <c r="J14" s="601" t="s">
        <v>5</v>
      </c>
      <c r="K14" s="449" t="s">
        <v>6</v>
      </c>
      <c r="L14" s="448" t="s">
        <v>4</v>
      </c>
      <c r="M14" s="445" t="s">
        <v>5</v>
      </c>
      <c r="N14" s="447" t="s">
        <v>6</v>
      </c>
      <c r="O14" s="446" t="s">
        <v>7</v>
      </c>
      <c r="P14" s="447" t="s">
        <v>6</v>
      </c>
      <c r="Q14" s="446" t="s">
        <v>5</v>
      </c>
      <c r="R14" s="444" t="s">
        <v>6</v>
      </c>
      <c r="S14" s="445" t="s">
        <v>4</v>
      </c>
      <c r="T14" s="445" t="s">
        <v>5</v>
      </c>
      <c r="U14" s="444" t="s">
        <v>6</v>
      </c>
      <c r="V14" s="443" t="s">
        <v>8</v>
      </c>
      <c r="W14" s="444" t="s">
        <v>6</v>
      </c>
      <c r="X14" s="443" t="s">
        <v>8</v>
      </c>
    </row>
    <row r="15" spans="1:24" ht="14.25" thickBot="1" thickTop="1">
      <c r="A15" s="429" t="s">
        <v>73</v>
      </c>
      <c r="B15" s="442" t="s">
        <v>82</v>
      </c>
      <c r="C15" s="429" t="s">
        <v>11</v>
      </c>
      <c r="D15" s="438"/>
      <c r="E15" s="441"/>
      <c r="F15" s="440"/>
      <c r="G15" s="439"/>
      <c r="H15" s="621"/>
      <c r="I15" s="622"/>
      <c r="J15" s="623"/>
      <c r="K15" s="435"/>
      <c r="L15" s="434"/>
      <c r="M15" s="433"/>
      <c r="N15" s="432"/>
      <c r="O15" s="431"/>
      <c r="P15" s="432"/>
      <c r="Q15" s="431"/>
      <c r="R15" s="428"/>
      <c r="S15" s="430"/>
      <c r="T15" s="427"/>
      <c r="U15" s="429"/>
      <c r="V15" s="427"/>
      <c r="W15" s="428"/>
      <c r="X15" s="427"/>
    </row>
    <row r="16" spans="1:24" s="334" customFormat="1" ht="12.75">
      <c r="A16" s="532">
        <v>1</v>
      </c>
      <c r="B16" s="533" t="s">
        <v>293</v>
      </c>
      <c r="C16" s="529" t="s">
        <v>292</v>
      </c>
      <c r="D16" s="425"/>
      <c r="E16" s="494"/>
      <c r="F16" s="492"/>
      <c r="G16" s="496"/>
      <c r="H16" s="602"/>
      <c r="I16" s="602"/>
      <c r="J16" s="603"/>
      <c r="K16" s="517"/>
      <c r="L16" s="479"/>
      <c r="M16" s="478"/>
      <c r="N16" s="474"/>
      <c r="O16" s="477"/>
      <c r="P16" s="474"/>
      <c r="Q16" s="477"/>
      <c r="R16" s="474"/>
      <c r="S16" s="476"/>
      <c r="T16" s="473"/>
      <c r="U16" s="475"/>
      <c r="V16" s="473"/>
      <c r="W16" s="474"/>
      <c r="X16" s="473"/>
    </row>
    <row r="17" spans="1:24" s="334" customFormat="1" ht="12.75">
      <c r="A17" s="475"/>
      <c r="B17" s="483"/>
      <c r="C17" s="482" t="s">
        <v>291</v>
      </c>
      <c r="D17" s="758">
        <f aca="true" t="shared" si="0" ref="D17:D85">H17</f>
        <v>0.0955</v>
      </c>
      <c r="E17" s="333"/>
      <c r="F17" s="480"/>
      <c r="G17" s="486"/>
      <c r="H17" s="758">
        <f>J17</f>
        <v>0.0955</v>
      </c>
      <c r="I17" s="604"/>
      <c r="J17" s="787">
        <f>J19</f>
        <v>0.0955</v>
      </c>
      <c r="K17" s="518"/>
      <c r="L17" s="479"/>
      <c r="M17" s="486"/>
      <c r="N17" s="474"/>
      <c r="O17" s="477"/>
      <c r="P17" s="474"/>
      <c r="Q17" s="477"/>
      <c r="R17" s="474"/>
      <c r="S17" s="476"/>
      <c r="T17" s="473"/>
      <c r="U17" s="475"/>
      <c r="V17" s="473"/>
      <c r="W17" s="474"/>
      <c r="X17" s="473"/>
    </row>
    <row r="18" spans="1:24" s="334" customFormat="1" ht="13.5" thickBot="1">
      <c r="A18" s="834"/>
      <c r="B18" s="508"/>
      <c r="C18" s="723" t="s">
        <v>11</v>
      </c>
      <c r="D18" s="798">
        <f t="shared" si="0"/>
        <v>53.129000000000005</v>
      </c>
      <c r="E18" s="426"/>
      <c r="F18" s="490"/>
      <c r="G18" s="509"/>
      <c r="H18" s="628">
        <f>J18</f>
        <v>53.129000000000005</v>
      </c>
      <c r="I18" s="628"/>
      <c r="J18" s="835">
        <f>J20</f>
        <v>53.129000000000005</v>
      </c>
      <c r="K18" s="836"/>
      <c r="L18" s="820"/>
      <c r="M18" s="509"/>
      <c r="N18" s="837"/>
      <c r="O18" s="838"/>
      <c r="P18" s="837"/>
      <c r="Q18" s="838"/>
      <c r="R18" s="837"/>
      <c r="S18" s="821"/>
      <c r="T18" s="839"/>
      <c r="U18" s="834"/>
      <c r="V18" s="839"/>
      <c r="W18" s="837"/>
      <c r="X18" s="839"/>
    </row>
    <row r="19" spans="1:24" s="334" customFormat="1" ht="12.75">
      <c r="A19" s="537" t="s">
        <v>14</v>
      </c>
      <c r="B19" s="533" t="s">
        <v>15</v>
      </c>
      <c r="C19" s="529" t="s">
        <v>9</v>
      </c>
      <c r="D19" s="844">
        <f t="shared" si="0"/>
        <v>0.0955</v>
      </c>
      <c r="E19" s="494"/>
      <c r="F19" s="492"/>
      <c r="G19" s="496"/>
      <c r="H19" s="845">
        <f>J19</f>
        <v>0.0955</v>
      </c>
      <c r="I19" s="602"/>
      <c r="J19" s="846">
        <f>J21+J23+J25</f>
        <v>0.0955</v>
      </c>
      <c r="K19" s="847"/>
      <c r="L19" s="848"/>
      <c r="M19" s="849"/>
      <c r="N19" s="850"/>
      <c r="O19" s="851"/>
      <c r="P19" s="850"/>
      <c r="Q19" s="851"/>
      <c r="R19" s="850"/>
      <c r="S19" s="852"/>
      <c r="T19" s="853"/>
      <c r="U19" s="532"/>
      <c r="V19" s="853"/>
      <c r="W19" s="850"/>
      <c r="X19" s="853"/>
    </row>
    <row r="20" spans="1:24" s="334" customFormat="1" ht="13.5" thickBot="1">
      <c r="A20" s="539"/>
      <c r="B20" s="535"/>
      <c r="C20" s="530" t="s">
        <v>11</v>
      </c>
      <c r="D20" s="854">
        <f t="shared" si="0"/>
        <v>53.129000000000005</v>
      </c>
      <c r="E20" s="495"/>
      <c r="F20" s="493"/>
      <c r="G20" s="497"/>
      <c r="H20" s="855">
        <f aca="true" t="shared" si="1" ref="H20:H26">J20</f>
        <v>53.129000000000005</v>
      </c>
      <c r="I20" s="606"/>
      <c r="J20" s="856">
        <f>J22+J24+J26</f>
        <v>53.129000000000005</v>
      </c>
      <c r="K20" s="766"/>
      <c r="L20" s="767"/>
      <c r="M20" s="768"/>
      <c r="N20" s="769"/>
      <c r="O20" s="770"/>
      <c r="P20" s="769"/>
      <c r="Q20" s="770"/>
      <c r="R20" s="769"/>
      <c r="S20" s="771"/>
      <c r="T20" s="772"/>
      <c r="U20" s="534"/>
      <c r="V20" s="772"/>
      <c r="W20" s="769"/>
      <c r="X20" s="772"/>
    </row>
    <row r="21" spans="1:24" s="334" customFormat="1" ht="12.75">
      <c r="A21" s="510" t="s">
        <v>286</v>
      </c>
      <c r="B21" s="511" t="s">
        <v>374</v>
      </c>
      <c r="C21" s="499" t="s">
        <v>9</v>
      </c>
      <c r="D21" s="801">
        <f t="shared" si="0"/>
        <v>0.0189</v>
      </c>
      <c r="E21" s="404"/>
      <c r="F21" s="491"/>
      <c r="G21" s="498"/>
      <c r="H21" s="840">
        <f t="shared" si="1"/>
        <v>0.0189</v>
      </c>
      <c r="I21" s="608"/>
      <c r="J21" s="841">
        <v>0.0189</v>
      </c>
      <c r="K21" s="842"/>
      <c r="L21" s="753"/>
      <c r="M21" s="591"/>
      <c r="N21" s="503"/>
      <c r="O21" s="843"/>
      <c r="P21" s="503"/>
      <c r="Q21" s="843"/>
      <c r="R21" s="503"/>
      <c r="S21" s="504"/>
      <c r="T21" s="505"/>
      <c r="U21" s="506"/>
      <c r="V21" s="505"/>
      <c r="W21" s="503"/>
      <c r="X21" s="505"/>
    </row>
    <row r="22" spans="1:24" s="334" customFormat="1" ht="13.5" thickBot="1">
      <c r="A22" s="484"/>
      <c r="B22" s="483"/>
      <c r="C22" s="482" t="s">
        <v>11</v>
      </c>
      <c r="D22" s="758">
        <f t="shared" si="0"/>
        <v>8.912</v>
      </c>
      <c r="E22" s="333"/>
      <c r="F22" s="480"/>
      <c r="G22" s="486"/>
      <c r="H22" s="790">
        <f t="shared" si="1"/>
        <v>8.912</v>
      </c>
      <c r="I22" s="628"/>
      <c r="J22" s="610">
        <v>8.912</v>
      </c>
      <c r="K22" s="488"/>
      <c r="L22" s="479"/>
      <c r="M22" s="478"/>
      <c r="N22" s="474"/>
      <c r="O22" s="477"/>
      <c r="P22" s="474"/>
      <c r="Q22" s="477"/>
      <c r="R22" s="474"/>
      <c r="S22" s="476"/>
      <c r="T22" s="473"/>
      <c r="U22" s="475"/>
      <c r="V22" s="473"/>
      <c r="W22" s="474"/>
      <c r="X22" s="473"/>
    </row>
    <row r="23" spans="1:24" s="334" customFormat="1" ht="12.75">
      <c r="A23" s="484" t="s">
        <v>284</v>
      </c>
      <c r="B23" s="483" t="s">
        <v>375</v>
      </c>
      <c r="C23" s="482" t="s">
        <v>9</v>
      </c>
      <c r="D23" s="758">
        <f t="shared" si="0"/>
        <v>0.033</v>
      </c>
      <c r="E23" s="333"/>
      <c r="F23" s="480"/>
      <c r="G23" s="486"/>
      <c r="H23" s="788">
        <f t="shared" si="1"/>
        <v>0.033</v>
      </c>
      <c r="I23" s="602"/>
      <c r="J23" s="603">
        <v>0.033</v>
      </c>
      <c r="K23" s="488"/>
      <c r="L23" s="479"/>
      <c r="M23" s="478"/>
      <c r="N23" s="474"/>
      <c r="O23" s="477"/>
      <c r="P23" s="474"/>
      <c r="Q23" s="477"/>
      <c r="R23" s="474"/>
      <c r="S23" s="476"/>
      <c r="T23" s="473"/>
      <c r="U23" s="475"/>
      <c r="V23" s="473"/>
      <c r="W23" s="474"/>
      <c r="X23" s="473"/>
    </row>
    <row r="24" spans="1:24" s="334" customFormat="1" ht="13.5" thickBot="1">
      <c r="A24" s="484"/>
      <c r="B24" s="483"/>
      <c r="C24" s="482" t="s">
        <v>11</v>
      </c>
      <c r="D24" s="758">
        <f t="shared" si="0"/>
        <v>21.263</v>
      </c>
      <c r="E24" s="333"/>
      <c r="F24" s="480"/>
      <c r="G24" s="486"/>
      <c r="H24" s="790">
        <f t="shared" si="1"/>
        <v>21.263</v>
      </c>
      <c r="I24" s="606"/>
      <c r="J24" s="607">
        <v>21.263</v>
      </c>
      <c r="K24" s="488"/>
      <c r="L24" s="479"/>
      <c r="M24" s="478"/>
      <c r="N24" s="474"/>
      <c r="O24" s="477"/>
      <c r="P24" s="474"/>
      <c r="Q24" s="477"/>
      <c r="R24" s="474"/>
      <c r="S24" s="476"/>
      <c r="T24" s="473"/>
      <c r="U24" s="475"/>
      <c r="V24" s="473"/>
      <c r="W24" s="474"/>
      <c r="X24" s="473"/>
    </row>
    <row r="25" spans="1:24" s="334" customFormat="1" ht="12.75">
      <c r="A25" s="484" t="s">
        <v>282</v>
      </c>
      <c r="B25" s="483" t="s">
        <v>376</v>
      </c>
      <c r="C25" s="482" t="s">
        <v>9</v>
      </c>
      <c r="D25" s="758">
        <f t="shared" si="0"/>
        <v>0.0436</v>
      </c>
      <c r="E25" s="333"/>
      <c r="F25" s="480"/>
      <c r="G25" s="486"/>
      <c r="H25" s="788">
        <f t="shared" si="1"/>
        <v>0.0436</v>
      </c>
      <c r="I25" s="608"/>
      <c r="J25" s="789">
        <v>0.0436</v>
      </c>
      <c r="K25" s="488"/>
      <c r="L25" s="479"/>
      <c r="M25" s="478"/>
      <c r="N25" s="474"/>
      <c r="O25" s="477"/>
      <c r="P25" s="474"/>
      <c r="Q25" s="477"/>
      <c r="R25" s="474"/>
      <c r="S25" s="476"/>
      <c r="T25" s="473"/>
      <c r="U25" s="475"/>
      <c r="V25" s="473"/>
      <c r="W25" s="474"/>
      <c r="X25" s="473"/>
    </row>
    <row r="26" spans="1:24" s="334" customFormat="1" ht="13.5" thickBot="1">
      <c r="A26" s="507"/>
      <c r="B26" s="508"/>
      <c r="C26" s="723" t="s">
        <v>11</v>
      </c>
      <c r="D26" s="798">
        <f t="shared" si="0"/>
        <v>22.954</v>
      </c>
      <c r="E26" s="426"/>
      <c r="F26" s="490"/>
      <c r="G26" s="509"/>
      <c r="H26" s="799">
        <f t="shared" si="1"/>
        <v>22.954</v>
      </c>
      <c r="I26" s="628"/>
      <c r="J26" s="610">
        <v>22.954</v>
      </c>
      <c r="K26" s="766"/>
      <c r="L26" s="767"/>
      <c r="M26" s="768"/>
      <c r="N26" s="769"/>
      <c r="O26" s="770"/>
      <c r="P26" s="769"/>
      <c r="Q26" s="770"/>
      <c r="R26" s="769"/>
      <c r="S26" s="771"/>
      <c r="T26" s="772"/>
      <c r="U26" s="534"/>
      <c r="V26" s="772"/>
      <c r="W26" s="769"/>
      <c r="X26" s="772"/>
    </row>
    <row r="27" spans="1:24" s="334" customFormat="1" ht="13.5" thickBot="1">
      <c r="A27" s="857"/>
      <c r="B27" s="858"/>
      <c r="C27" s="859"/>
      <c r="D27" s="860"/>
      <c r="E27" s="861"/>
      <c r="F27" s="862"/>
      <c r="G27" s="863"/>
      <c r="H27" s="864"/>
      <c r="I27" s="865"/>
      <c r="J27" s="744"/>
      <c r="K27" s="791"/>
      <c r="L27" s="792"/>
      <c r="M27" s="793"/>
      <c r="N27" s="794"/>
      <c r="O27" s="795"/>
      <c r="P27" s="794"/>
      <c r="Q27" s="795"/>
      <c r="R27" s="794"/>
      <c r="S27" s="796"/>
      <c r="T27" s="793"/>
      <c r="U27" s="797"/>
      <c r="V27" s="793"/>
      <c r="W27" s="794"/>
      <c r="X27" s="793"/>
    </row>
    <row r="28" spans="1:24" s="334" customFormat="1" ht="13.5" thickBot="1">
      <c r="A28" s="537" t="s">
        <v>18</v>
      </c>
      <c r="B28" s="533" t="s">
        <v>343</v>
      </c>
      <c r="C28" s="529" t="s">
        <v>20</v>
      </c>
      <c r="D28" s="425">
        <f t="shared" si="0"/>
        <v>0.136</v>
      </c>
      <c r="E28" s="538"/>
      <c r="F28" s="492"/>
      <c r="G28" s="496"/>
      <c r="H28" s="728">
        <f aca="true" t="shared" si="2" ref="H28:H37">(J28+I28)</f>
        <v>0.136</v>
      </c>
      <c r="I28" s="707"/>
      <c r="J28" s="603">
        <f>J30+J32+J34+J36</f>
        <v>0.136</v>
      </c>
      <c r="K28" s="847"/>
      <c r="L28" s="848"/>
      <c r="M28" s="867"/>
      <c r="N28" s="852"/>
      <c r="O28" s="868"/>
      <c r="P28" s="852"/>
      <c r="Q28" s="868"/>
      <c r="R28" s="852"/>
      <c r="S28" s="852"/>
      <c r="T28" s="867"/>
      <c r="U28" s="867"/>
      <c r="V28" s="867"/>
      <c r="W28" s="852"/>
      <c r="X28" s="853"/>
    </row>
    <row r="29" spans="1:24" s="334" customFormat="1" ht="13.5" thickBot="1">
      <c r="A29" s="539"/>
      <c r="B29" s="535"/>
      <c r="C29" s="530" t="s">
        <v>11</v>
      </c>
      <c r="D29" s="543">
        <f t="shared" si="0"/>
        <v>43.870000000000005</v>
      </c>
      <c r="E29" s="540"/>
      <c r="F29" s="493"/>
      <c r="G29" s="497"/>
      <c r="H29" s="606">
        <f t="shared" si="2"/>
        <v>43.870000000000005</v>
      </c>
      <c r="I29" s="732"/>
      <c r="J29" s="729">
        <f>J31+J33+J35+J37</f>
        <v>43.870000000000005</v>
      </c>
      <c r="K29" s="766"/>
      <c r="L29" s="767"/>
      <c r="M29" s="774"/>
      <c r="N29" s="771"/>
      <c r="O29" s="776"/>
      <c r="P29" s="771"/>
      <c r="Q29" s="776"/>
      <c r="R29" s="771"/>
      <c r="S29" s="771"/>
      <c r="T29" s="774"/>
      <c r="U29" s="774"/>
      <c r="V29" s="774"/>
      <c r="W29" s="771"/>
      <c r="X29" s="772"/>
    </row>
    <row r="30" spans="1:24" s="334" customFormat="1" ht="13.5" thickBot="1">
      <c r="A30" s="510" t="s">
        <v>250</v>
      </c>
      <c r="B30" s="536" t="s">
        <v>377</v>
      </c>
      <c r="C30" s="526" t="s">
        <v>20</v>
      </c>
      <c r="D30" s="866">
        <f t="shared" si="0"/>
        <v>0.084</v>
      </c>
      <c r="E30" s="525"/>
      <c r="F30" s="491"/>
      <c r="G30" s="498"/>
      <c r="H30" s="735">
        <f t="shared" si="2"/>
        <v>0.084</v>
      </c>
      <c r="I30" s="713"/>
      <c r="J30" s="747">
        <v>0.084</v>
      </c>
      <c r="K30" s="842"/>
      <c r="L30" s="724"/>
      <c r="M30" s="403"/>
      <c r="N30" s="727"/>
      <c r="O30" s="358"/>
      <c r="P30" s="727"/>
      <c r="Q30" s="358"/>
      <c r="R30" s="761"/>
      <c r="S30" s="754"/>
      <c r="T30" s="762"/>
      <c r="U30" s="763"/>
      <c r="V30" s="762"/>
      <c r="W30" s="761"/>
      <c r="X30" s="762"/>
    </row>
    <row r="31" spans="1:24" s="334" customFormat="1" ht="12.75">
      <c r="A31" s="484"/>
      <c r="B31" s="524"/>
      <c r="C31" s="487" t="s">
        <v>11</v>
      </c>
      <c r="D31" s="550">
        <f t="shared" si="0"/>
        <v>27.076</v>
      </c>
      <c r="E31" s="481"/>
      <c r="F31" s="480"/>
      <c r="G31" s="486"/>
      <c r="H31" s="628">
        <f t="shared" si="2"/>
        <v>27.076</v>
      </c>
      <c r="I31" s="714"/>
      <c r="J31" s="745">
        <v>27.076</v>
      </c>
      <c r="K31" s="488"/>
      <c r="L31" s="416"/>
      <c r="M31" s="399"/>
      <c r="N31" s="402"/>
      <c r="O31" s="344"/>
      <c r="P31" s="402"/>
      <c r="Q31" s="344"/>
      <c r="R31" s="413"/>
      <c r="S31" s="415"/>
      <c r="T31" s="412"/>
      <c r="U31" s="414"/>
      <c r="V31" s="412"/>
      <c r="W31" s="413"/>
      <c r="X31" s="412"/>
    </row>
    <row r="32" spans="1:24" s="334" customFormat="1" ht="13.5" thickBot="1">
      <c r="A32" s="484" t="s">
        <v>248</v>
      </c>
      <c r="B32" s="524" t="s">
        <v>378</v>
      </c>
      <c r="C32" s="487" t="s">
        <v>20</v>
      </c>
      <c r="D32" s="512">
        <f t="shared" si="0"/>
        <v>0.016</v>
      </c>
      <c r="E32" s="481"/>
      <c r="F32" s="480"/>
      <c r="G32" s="486"/>
      <c r="H32" s="606">
        <f t="shared" si="2"/>
        <v>0.016</v>
      </c>
      <c r="I32" s="714"/>
      <c r="J32" s="745">
        <v>0.016</v>
      </c>
      <c r="K32" s="488"/>
      <c r="L32" s="645"/>
      <c r="M32" s="642"/>
      <c r="N32" s="415"/>
      <c r="O32" s="642"/>
      <c r="P32" s="415"/>
      <c r="Q32" s="642"/>
      <c r="R32" s="415"/>
      <c r="S32" s="415"/>
      <c r="T32" s="642"/>
      <c r="U32" s="642"/>
      <c r="V32" s="642"/>
      <c r="W32" s="415"/>
      <c r="X32" s="642"/>
    </row>
    <row r="33" spans="1:24" s="334" customFormat="1" ht="13.5" thickBot="1">
      <c r="A33" s="484"/>
      <c r="B33" s="524"/>
      <c r="C33" s="487" t="s">
        <v>11</v>
      </c>
      <c r="D33" s="425">
        <f t="shared" si="0"/>
        <v>5.168</v>
      </c>
      <c r="E33" s="481"/>
      <c r="F33" s="480"/>
      <c r="G33" s="486"/>
      <c r="H33" s="606">
        <f t="shared" si="2"/>
        <v>5.168</v>
      </c>
      <c r="I33" s="714"/>
      <c r="J33" s="745">
        <v>5.168</v>
      </c>
      <c r="K33" s="488"/>
      <c r="L33" s="645"/>
      <c r="M33" s="642"/>
      <c r="N33" s="415"/>
      <c r="O33" s="642"/>
      <c r="P33" s="415"/>
      <c r="Q33" s="642"/>
      <c r="R33" s="415"/>
      <c r="S33" s="415"/>
      <c r="T33" s="642"/>
      <c r="U33" s="642"/>
      <c r="V33" s="642"/>
      <c r="W33" s="415"/>
      <c r="X33" s="642"/>
    </row>
    <row r="34" spans="1:24" s="334" customFormat="1" ht="13.5" thickBot="1">
      <c r="A34" s="484" t="s">
        <v>246</v>
      </c>
      <c r="B34" s="524" t="s">
        <v>379</v>
      </c>
      <c r="C34" s="487" t="s">
        <v>20</v>
      </c>
      <c r="D34" s="425">
        <f t="shared" si="0"/>
        <v>0.017</v>
      </c>
      <c r="E34" s="481"/>
      <c r="F34" s="480"/>
      <c r="G34" s="486"/>
      <c r="H34" s="606">
        <f t="shared" si="2"/>
        <v>0.017</v>
      </c>
      <c r="I34" s="714"/>
      <c r="J34" s="745">
        <v>0.017</v>
      </c>
      <c r="K34" s="488"/>
      <c r="L34" s="367"/>
      <c r="M34" s="403"/>
      <c r="N34" s="367"/>
      <c r="O34" s="358"/>
      <c r="P34" s="367"/>
      <c r="Q34" s="358"/>
      <c r="R34" s="367"/>
      <c r="S34" s="368"/>
      <c r="T34" s="366"/>
      <c r="U34" s="358"/>
      <c r="V34" s="366"/>
      <c r="W34" s="367"/>
      <c r="X34" s="366"/>
    </row>
    <row r="35" spans="1:24" s="334" customFormat="1" ht="13.5" thickBot="1">
      <c r="A35" s="507"/>
      <c r="B35" s="626"/>
      <c r="C35" s="627" t="s">
        <v>11</v>
      </c>
      <c r="D35" s="550">
        <f t="shared" si="0"/>
        <v>5.49</v>
      </c>
      <c r="E35" s="489"/>
      <c r="F35" s="490"/>
      <c r="G35" s="509"/>
      <c r="H35" s="628">
        <f t="shared" si="2"/>
        <v>5.49</v>
      </c>
      <c r="I35" s="734"/>
      <c r="J35" s="748">
        <v>5.49</v>
      </c>
      <c r="K35" s="488"/>
      <c r="L35" s="342"/>
      <c r="M35" s="399"/>
      <c r="N35" s="342"/>
      <c r="O35" s="344"/>
      <c r="P35" s="342"/>
      <c r="Q35" s="344"/>
      <c r="R35" s="342"/>
      <c r="S35" s="343"/>
      <c r="T35" s="341"/>
      <c r="U35" s="344"/>
      <c r="V35" s="341"/>
      <c r="W35" s="342"/>
      <c r="X35" s="341"/>
    </row>
    <row r="36" spans="1:24" s="334" customFormat="1" ht="13.5" thickBot="1">
      <c r="A36" s="484" t="s">
        <v>244</v>
      </c>
      <c r="B36" s="524" t="s">
        <v>380</v>
      </c>
      <c r="C36" s="487" t="s">
        <v>20</v>
      </c>
      <c r="D36" s="550">
        <f t="shared" si="0"/>
        <v>0.019</v>
      </c>
      <c r="E36" s="481"/>
      <c r="F36" s="480"/>
      <c r="G36" s="486"/>
      <c r="H36" s="628">
        <f t="shared" si="2"/>
        <v>0.019</v>
      </c>
      <c r="I36" s="714"/>
      <c r="J36" s="745">
        <v>0.019</v>
      </c>
      <c r="K36" s="488"/>
      <c r="L36" s="361"/>
      <c r="M36" s="401"/>
      <c r="N36" s="361"/>
      <c r="O36" s="355"/>
      <c r="P36" s="361"/>
      <c r="Q36" s="355"/>
      <c r="R36" s="361"/>
      <c r="S36" s="362"/>
      <c r="T36" s="360"/>
      <c r="U36" s="355"/>
      <c r="V36" s="360"/>
      <c r="W36" s="361"/>
      <c r="X36" s="360"/>
    </row>
    <row r="37" spans="1:102" ht="13.5" thickBot="1">
      <c r="A37" s="507"/>
      <c r="B37" s="626"/>
      <c r="C37" s="627" t="s">
        <v>11</v>
      </c>
      <c r="D37" s="550">
        <f t="shared" si="0"/>
        <v>6.136</v>
      </c>
      <c r="E37" s="489"/>
      <c r="F37" s="490"/>
      <c r="G37" s="509"/>
      <c r="H37" s="628">
        <f t="shared" si="2"/>
        <v>6.136</v>
      </c>
      <c r="I37" s="734"/>
      <c r="J37" s="748">
        <v>6.136</v>
      </c>
      <c r="K37" s="394"/>
      <c r="L37" s="812"/>
      <c r="M37" s="456"/>
      <c r="N37" s="812"/>
      <c r="O37" s="456"/>
      <c r="P37" s="812"/>
      <c r="Q37" s="456"/>
      <c r="R37" s="812"/>
      <c r="S37" s="812"/>
      <c r="T37" s="456"/>
      <c r="U37" s="456"/>
      <c r="V37" s="456"/>
      <c r="W37" s="812"/>
      <c r="X37" s="456"/>
      <c r="CS37" s="457"/>
      <c r="CT37" s="457"/>
      <c r="CU37" s="457"/>
      <c r="CV37" s="457"/>
      <c r="CW37" s="457"/>
      <c r="CX37" s="457"/>
    </row>
    <row r="38" spans="1:24" ht="13.5" customHeight="1" thickBot="1">
      <c r="A38" s="857"/>
      <c r="B38" s="869"/>
      <c r="C38" s="870"/>
      <c r="D38" s="871"/>
      <c r="E38" s="872"/>
      <c r="F38" s="862"/>
      <c r="G38" s="862"/>
      <c r="H38" s="873"/>
      <c r="I38" s="873"/>
      <c r="J38" s="874"/>
      <c r="K38" s="875"/>
      <c r="L38" s="876"/>
      <c r="M38" s="876"/>
      <c r="N38" s="828"/>
      <c r="O38" s="828"/>
      <c r="P38" s="829"/>
      <c r="Q38" s="828"/>
      <c r="R38" s="829"/>
      <c r="S38" s="829"/>
      <c r="T38" s="828"/>
      <c r="U38" s="828"/>
      <c r="V38" s="828"/>
      <c r="W38" s="829"/>
      <c r="X38" s="828"/>
    </row>
    <row r="39" spans="1:24" ht="12.75">
      <c r="A39" s="537" t="s">
        <v>56</v>
      </c>
      <c r="B39" s="879" t="s">
        <v>66</v>
      </c>
      <c r="C39" s="867" t="s">
        <v>9</v>
      </c>
      <c r="D39" s="844">
        <f t="shared" si="0"/>
        <v>0.08600000000000001</v>
      </c>
      <c r="E39" s="538"/>
      <c r="F39" s="492"/>
      <c r="G39" s="492"/>
      <c r="H39" s="844">
        <f aca="true" t="shared" si="3" ref="H39:H48">(J39+I39)</f>
        <v>0.08600000000000001</v>
      </c>
      <c r="I39" s="880">
        <f>I41+I43+I45+I47</f>
        <v>0.06000000000000001</v>
      </c>
      <c r="J39" s="881">
        <f>J41+J43+J47</f>
        <v>0.026</v>
      </c>
      <c r="K39" s="882"/>
      <c r="L39" s="883"/>
      <c r="M39" s="883"/>
      <c r="N39" s="883"/>
      <c r="O39" s="883"/>
      <c r="P39" s="884"/>
      <c r="Q39" s="883"/>
      <c r="R39" s="884"/>
      <c r="S39" s="884"/>
      <c r="T39" s="883"/>
      <c r="U39" s="883"/>
      <c r="V39" s="883"/>
      <c r="W39" s="884"/>
      <c r="X39" s="885"/>
    </row>
    <row r="40" spans="1:24" ht="13.5" customHeight="1" thickBot="1">
      <c r="A40" s="539"/>
      <c r="B40" s="773"/>
      <c r="C40" s="774" t="s">
        <v>11</v>
      </c>
      <c r="D40" s="854">
        <f t="shared" si="0"/>
        <v>62.459999999999994</v>
      </c>
      <c r="E40" s="540"/>
      <c r="F40" s="493"/>
      <c r="G40" s="493"/>
      <c r="H40" s="778">
        <f t="shared" si="3"/>
        <v>62.459999999999994</v>
      </c>
      <c r="I40" s="856">
        <f>I42+I44+I46+I48</f>
        <v>13.303</v>
      </c>
      <c r="J40" s="775">
        <f>J42+J44+J48</f>
        <v>49.157</v>
      </c>
      <c r="K40" s="807"/>
      <c r="L40" s="886"/>
      <c r="M40" s="887"/>
      <c r="N40" s="886"/>
      <c r="O40" s="888"/>
      <c r="P40" s="889"/>
      <c r="Q40" s="888"/>
      <c r="R40" s="889"/>
      <c r="S40" s="889"/>
      <c r="T40" s="888"/>
      <c r="U40" s="888"/>
      <c r="V40" s="888"/>
      <c r="W40" s="889"/>
      <c r="X40" s="890"/>
    </row>
    <row r="41" spans="1:24" ht="13.5" customHeight="1">
      <c r="A41" s="510" t="s">
        <v>226</v>
      </c>
      <c r="B41" s="536" t="s">
        <v>381</v>
      </c>
      <c r="C41" s="526" t="s">
        <v>9</v>
      </c>
      <c r="D41" s="801">
        <f t="shared" si="0"/>
        <v>0.008</v>
      </c>
      <c r="E41" s="525"/>
      <c r="F41" s="491"/>
      <c r="G41" s="491"/>
      <c r="H41" s="877">
        <f t="shared" si="3"/>
        <v>0.008</v>
      </c>
      <c r="I41" s="878"/>
      <c r="J41" s="614">
        <v>0.008</v>
      </c>
      <c r="K41" s="805"/>
      <c r="L41" s="282"/>
      <c r="M41" s="283"/>
      <c r="N41" s="282"/>
      <c r="O41" s="598"/>
      <c r="P41" s="830"/>
      <c r="Q41" s="598"/>
      <c r="R41" s="830"/>
      <c r="S41" s="830"/>
      <c r="T41" s="598"/>
      <c r="U41" s="598"/>
      <c r="V41" s="598"/>
      <c r="W41" s="830"/>
      <c r="X41" s="598"/>
    </row>
    <row r="42" spans="1:24" ht="13.5" customHeight="1">
      <c r="A42" s="484"/>
      <c r="B42" s="524"/>
      <c r="C42" s="487" t="s">
        <v>11</v>
      </c>
      <c r="D42" s="758">
        <f t="shared" si="0"/>
        <v>14.995</v>
      </c>
      <c r="E42" s="481"/>
      <c r="F42" s="480"/>
      <c r="G42" s="480"/>
      <c r="H42" s="777">
        <f t="shared" si="3"/>
        <v>14.995</v>
      </c>
      <c r="I42" s="800"/>
      <c r="J42" s="616">
        <v>14.995</v>
      </c>
      <c r="K42" s="806"/>
      <c r="L42" s="270"/>
      <c r="M42" s="231"/>
      <c r="N42" s="270"/>
      <c r="O42" s="456"/>
      <c r="P42" s="812"/>
      <c r="Q42" s="456"/>
      <c r="R42" s="812"/>
      <c r="S42" s="812"/>
      <c r="T42" s="456"/>
      <c r="U42" s="456"/>
      <c r="V42" s="456"/>
      <c r="W42" s="812"/>
      <c r="X42" s="456"/>
    </row>
    <row r="43" spans="1:24" ht="13.5" customHeight="1">
      <c r="A43" s="484" t="s">
        <v>224</v>
      </c>
      <c r="B43" s="524" t="s">
        <v>382</v>
      </c>
      <c r="C43" s="487" t="s">
        <v>9</v>
      </c>
      <c r="D43" s="758">
        <f t="shared" si="0"/>
        <v>0.018</v>
      </c>
      <c r="E43" s="481"/>
      <c r="F43" s="480"/>
      <c r="G43" s="480"/>
      <c r="H43" s="777">
        <f t="shared" si="3"/>
        <v>0.018</v>
      </c>
      <c r="I43" s="800"/>
      <c r="J43" s="616">
        <v>0.018</v>
      </c>
      <c r="K43" s="806"/>
      <c r="L43" s="270"/>
      <c r="M43" s="231"/>
      <c r="N43" s="270"/>
      <c r="O43" s="456"/>
      <c r="P43" s="812"/>
      <c r="Q43" s="456"/>
      <c r="R43" s="812"/>
      <c r="S43" s="812"/>
      <c r="T43" s="456"/>
      <c r="U43" s="456"/>
      <c r="V43" s="456"/>
      <c r="W43" s="812"/>
      <c r="X43" s="456"/>
    </row>
    <row r="44" spans="1:24" ht="13.5" customHeight="1">
      <c r="A44" s="484"/>
      <c r="B44" s="524"/>
      <c r="C44" s="487" t="s">
        <v>11</v>
      </c>
      <c r="D44" s="758">
        <f t="shared" si="0"/>
        <v>34.162</v>
      </c>
      <c r="E44" s="481"/>
      <c r="F44" s="480"/>
      <c r="G44" s="480"/>
      <c r="H44" s="777">
        <f t="shared" si="3"/>
        <v>34.162</v>
      </c>
      <c r="I44" s="800"/>
      <c r="J44" s="616">
        <v>34.162</v>
      </c>
      <c r="K44" s="806"/>
      <c r="L44" s="270"/>
      <c r="M44" s="231"/>
      <c r="N44" s="270"/>
      <c r="O44" s="456"/>
      <c r="P44" s="812"/>
      <c r="Q44" s="456"/>
      <c r="R44" s="812"/>
      <c r="S44" s="812"/>
      <c r="T44" s="456"/>
      <c r="U44" s="456"/>
      <c r="V44" s="456"/>
      <c r="W44" s="812"/>
      <c r="X44" s="456"/>
    </row>
    <row r="45" spans="1:24" ht="13.5" customHeight="1">
      <c r="A45" s="484" t="s">
        <v>222</v>
      </c>
      <c r="B45" s="524" t="s">
        <v>401</v>
      </c>
      <c r="C45" s="487" t="s">
        <v>9</v>
      </c>
      <c r="D45" s="758">
        <f t="shared" si="0"/>
        <v>0.008</v>
      </c>
      <c r="E45" s="481"/>
      <c r="F45" s="480"/>
      <c r="G45" s="480"/>
      <c r="H45" s="777">
        <f t="shared" si="3"/>
        <v>0.008</v>
      </c>
      <c r="I45" s="800">
        <v>0.008</v>
      </c>
      <c r="J45" s="616"/>
      <c r="K45" s="806"/>
      <c r="L45" s="270"/>
      <c r="M45" s="231"/>
      <c r="N45" s="270"/>
      <c r="O45" s="456"/>
      <c r="P45" s="812"/>
      <c r="Q45" s="456"/>
      <c r="R45" s="812"/>
      <c r="S45" s="812"/>
      <c r="T45" s="456"/>
      <c r="U45" s="456"/>
      <c r="V45" s="456"/>
      <c r="W45" s="812"/>
      <c r="X45" s="456"/>
    </row>
    <row r="46" spans="1:24" ht="13.5" customHeight="1">
      <c r="A46" s="484"/>
      <c r="B46" s="524"/>
      <c r="C46" s="487" t="s">
        <v>11</v>
      </c>
      <c r="D46" s="758">
        <f t="shared" si="0"/>
        <v>7.891</v>
      </c>
      <c r="E46" s="481"/>
      <c r="F46" s="480"/>
      <c r="G46" s="480"/>
      <c r="H46" s="777">
        <f t="shared" si="3"/>
        <v>7.891</v>
      </c>
      <c r="I46" s="800">
        <v>7.891</v>
      </c>
      <c r="J46" s="616"/>
      <c r="K46" s="806"/>
      <c r="L46" s="270"/>
      <c r="M46" s="231"/>
      <c r="N46" s="270"/>
      <c r="O46" s="456"/>
      <c r="P46" s="812"/>
      <c r="Q46" s="456"/>
      <c r="R46" s="812"/>
      <c r="S46" s="812"/>
      <c r="T46" s="456"/>
      <c r="U46" s="456"/>
      <c r="V46" s="456"/>
      <c r="W46" s="812"/>
      <c r="X46" s="456"/>
    </row>
    <row r="47" spans="1:24" ht="15.75">
      <c r="A47" s="484" t="s">
        <v>220</v>
      </c>
      <c r="B47" s="524" t="s">
        <v>474</v>
      </c>
      <c r="C47" s="487" t="s">
        <v>9</v>
      </c>
      <c r="D47" s="758">
        <f t="shared" si="0"/>
        <v>0.05200000000000001</v>
      </c>
      <c r="E47" s="481"/>
      <c r="F47" s="480"/>
      <c r="G47" s="480"/>
      <c r="H47" s="758">
        <f t="shared" si="3"/>
        <v>0.05200000000000001</v>
      </c>
      <c r="I47" s="786">
        <f>I49+I51+I53+I55+I57+I59+I61+I63+I65+I67+I69+I71+I73+I75+I77</f>
        <v>0.05200000000000001</v>
      </c>
      <c r="J47" s="616"/>
      <c r="K47" s="806"/>
      <c r="L47" s="270"/>
      <c r="M47" s="231"/>
      <c r="N47" s="270"/>
      <c r="O47" s="456"/>
      <c r="P47" s="812"/>
      <c r="Q47" s="456"/>
      <c r="R47" s="812"/>
      <c r="S47" s="812"/>
      <c r="T47" s="456"/>
      <c r="U47" s="456"/>
      <c r="V47" s="456"/>
      <c r="W47" s="812"/>
      <c r="X47" s="456"/>
    </row>
    <row r="48" spans="1:24" ht="16.5" thickBot="1">
      <c r="A48" s="765"/>
      <c r="B48" s="773"/>
      <c r="C48" s="774" t="s">
        <v>11</v>
      </c>
      <c r="D48" s="758">
        <f t="shared" si="0"/>
        <v>5.412</v>
      </c>
      <c r="E48" s="540"/>
      <c r="F48" s="493"/>
      <c r="G48" s="493"/>
      <c r="H48" s="778">
        <f t="shared" si="3"/>
        <v>5.412</v>
      </c>
      <c r="I48" s="749">
        <f>I50+I52+I54+I56+I58+I60+I62+I64+I66+I68+I70+I72+I74+I76+I78</f>
        <v>5.412</v>
      </c>
      <c r="J48" s="775"/>
      <c r="K48" s="807"/>
      <c r="L48" s="270"/>
      <c r="M48" s="231"/>
      <c r="N48" s="270"/>
      <c r="O48" s="456"/>
      <c r="P48" s="812"/>
      <c r="Q48" s="456"/>
      <c r="R48" s="812"/>
      <c r="S48" s="812"/>
      <c r="T48" s="456"/>
      <c r="U48" s="456"/>
      <c r="V48" s="456"/>
      <c r="W48" s="812"/>
      <c r="X48" s="456"/>
    </row>
    <row r="49" spans="1:24" ht="13.5" customHeight="1">
      <c r="A49" s="507" t="s">
        <v>475</v>
      </c>
      <c r="B49" s="626" t="s">
        <v>385</v>
      </c>
      <c r="C49" s="627" t="s">
        <v>9</v>
      </c>
      <c r="D49" s="788">
        <f>H49</f>
        <v>0.0025</v>
      </c>
      <c r="E49" s="489"/>
      <c r="F49" s="490"/>
      <c r="G49" s="490"/>
      <c r="H49" s="891">
        <f>I49</f>
        <v>0.0025</v>
      </c>
      <c r="I49" s="823">
        <v>0.0025</v>
      </c>
      <c r="J49" s="630"/>
      <c r="K49" s="825"/>
      <c r="L49" s="270"/>
      <c r="M49" s="231"/>
      <c r="N49" s="270"/>
      <c r="O49" s="456"/>
      <c r="P49" s="812"/>
      <c r="Q49" s="456"/>
      <c r="R49" s="812"/>
      <c r="S49" s="812"/>
      <c r="T49" s="456"/>
      <c r="U49" s="456"/>
      <c r="V49" s="456"/>
      <c r="W49" s="812"/>
      <c r="X49" s="456"/>
    </row>
    <row r="50" spans="1:24" ht="13.5" customHeight="1">
      <c r="A50" s="507"/>
      <c r="B50" s="626"/>
      <c r="C50" s="627" t="s">
        <v>11</v>
      </c>
      <c r="D50" s="790">
        <f aca="true" t="shared" si="4" ref="D50:D78">H50</f>
        <v>0.26</v>
      </c>
      <c r="E50" s="489"/>
      <c r="F50" s="490"/>
      <c r="G50" s="490"/>
      <c r="H50" s="824">
        <f aca="true" t="shared" si="5" ref="H50:H78">I50</f>
        <v>0.26</v>
      </c>
      <c r="I50" s="734">
        <v>0.26</v>
      </c>
      <c r="J50" s="630"/>
      <c r="K50" s="825"/>
      <c r="L50" s="270"/>
      <c r="M50" s="231"/>
      <c r="N50" s="270"/>
      <c r="O50" s="456"/>
      <c r="P50" s="812"/>
      <c r="Q50" s="456"/>
      <c r="R50" s="812"/>
      <c r="S50" s="812"/>
      <c r="T50" s="456"/>
      <c r="U50" s="456"/>
      <c r="V50" s="456"/>
      <c r="W50" s="812"/>
      <c r="X50" s="456"/>
    </row>
    <row r="51" spans="1:24" ht="13.5" customHeight="1">
      <c r="A51" s="507" t="s">
        <v>476</v>
      </c>
      <c r="B51" s="626" t="s">
        <v>387</v>
      </c>
      <c r="C51" s="627" t="s">
        <v>9</v>
      </c>
      <c r="D51" s="790">
        <f t="shared" si="4"/>
        <v>0.002</v>
      </c>
      <c r="E51" s="489"/>
      <c r="F51" s="490"/>
      <c r="G51" s="490"/>
      <c r="H51" s="824">
        <f t="shared" si="5"/>
        <v>0.002</v>
      </c>
      <c r="I51" s="734">
        <v>0.002</v>
      </c>
      <c r="J51" s="630"/>
      <c r="K51" s="825"/>
      <c r="L51" s="270"/>
      <c r="M51" s="231"/>
      <c r="N51" s="270"/>
      <c r="O51" s="456"/>
      <c r="P51" s="812"/>
      <c r="Q51" s="456"/>
      <c r="R51" s="812"/>
      <c r="S51" s="812"/>
      <c r="T51" s="456"/>
      <c r="U51" s="456"/>
      <c r="V51" s="456"/>
      <c r="W51" s="812"/>
      <c r="X51" s="456"/>
    </row>
    <row r="52" spans="1:24" ht="13.5" customHeight="1">
      <c r="A52" s="507"/>
      <c r="B52" s="626"/>
      <c r="C52" s="627" t="s">
        <v>11</v>
      </c>
      <c r="D52" s="790">
        <f t="shared" si="4"/>
        <v>0.208</v>
      </c>
      <c r="E52" s="489"/>
      <c r="F52" s="490"/>
      <c r="G52" s="490"/>
      <c r="H52" s="824">
        <f t="shared" si="5"/>
        <v>0.208</v>
      </c>
      <c r="I52" s="734">
        <v>0.208</v>
      </c>
      <c r="J52" s="630"/>
      <c r="K52" s="825"/>
      <c r="L52" s="270"/>
      <c r="M52" s="231"/>
      <c r="N52" s="270"/>
      <c r="O52" s="456"/>
      <c r="P52" s="812"/>
      <c r="Q52" s="456"/>
      <c r="R52" s="812"/>
      <c r="S52" s="812"/>
      <c r="T52" s="456"/>
      <c r="U52" s="456"/>
      <c r="V52" s="456"/>
      <c r="W52" s="812"/>
      <c r="X52" s="456"/>
    </row>
    <row r="53" spans="1:24" ht="13.5" customHeight="1">
      <c r="A53" s="507" t="s">
        <v>477</v>
      </c>
      <c r="B53" s="626" t="s">
        <v>392</v>
      </c>
      <c r="C53" s="627" t="s">
        <v>9</v>
      </c>
      <c r="D53" s="788">
        <f t="shared" si="4"/>
        <v>0.0035</v>
      </c>
      <c r="E53" s="489"/>
      <c r="F53" s="490"/>
      <c r="G53" s="490"/>
      <c r="H53" s="891">
        <f t="shared" si="5"/>
        <v>0.0035</v>
      </c>
      <c r="I53" s="823">
        <v>0.0035</v>
      </c>
      <c r="J53" s="630"/>
      <c r="K53" s="825"/>
      <c r="L53" s="270"/>
      <c r="M53" s="231"/>
      <c r="N53" s="270"/>
      <c r="O53" s="456"/>
      <c r="P53" s="812"/>
      <c r="Q53" s="456"/>
      <c r="R53" s="812"/>
      <c r="S53" s="812"/>
      <c r="T53" s="456"/>
      <c r="U53" s="456"/>
      <c r="V53" s="456"/>
      <c r="W53" s="812"/>
      <c r="X53" s="456"/>
    </row>
    <row r="54" spans="1:24" ht="15.75">
      <c r="A54" s="507"/>
      <c r="B54" s="626"/>
      <c r="C54" s="627" t="s">
        <v>11</v>
      </c>
      <c r="D54" s="790">
        <f t="shared" si="4"/>
        <v>0.364</v>
      </c>
      <c r="E54" s="489"/>
      <c r="F54" s="490"/>
      <c r="G54" s="490"/>
      <c r="H54" s="824">
        <f t="shared" si="5"/>
        <v>0.364</v>
      </c>
      <c r="I54" s="734">
        <v>0.364</v>
      </c>
      <c r="J54" s="630"/>
      <c r="K54" s="825"/>
      <c r="L54" s="270"/>
      <c r="M54" s="231"/>
      <c r="N54" s="270"/>
      <c r="O54" s="456"/>
      <c r="P54" s="812"/>
      <c r="Q54" s="456"/>
      <c r="R54" s="812"/>
      <c r="S54" s="812"/>
      <c r="T54" s="456"/>
      <c r="U54" s="456"/>
      <c r="V54" s="456"/>
      <c r="W54" s="812"/>
      <c r="X54" s="456"/>
    </row>
    <row r="55" spans="1:24" ht="15.75">
      <c r="A55" s="507" t="s">
        <v>478</v>
      </c>
      <c r="B55" s="626" t="s">
        <v>470</v>
      </c>
      <c r="C55" s="627" t="s">
        <v>9</v>
      </c>
      <c r="D55" s="790">
        <f t="shared" si="4"/>
        <v>0.007</v>
      </c>
      <c r="E55" s="489"/>
      <c r="F55" s="490"/>
      <c r="G55" s="490"/>
      <c r="H55" s="824">
        <f t="shared" si="5"/>
        <v>0.007</v>
      </c>
      <c r="I55" s="734">
        <v>0.007</v>
      </c>
      <c r="J55" s="630"/>
      <c r="K55" s="825"/>
      <c r="L55" s="270"/>
      <c r="M55" s="231"/>
      <c r="N55" s="270"/>
      <c r="O55" s="456"/>
      <c r="P55" s="812"/>
      <c r="Q55" s="456"/>
      <c r="R55" s="812"/>
      <c r="S55" s="812"/>
      <c r="T55" s="456"/>
      <c r="U55" s="456"/>
      <c r="V55" s="456"/>
      <c r="W55" s="812"/>
      <c r="X55" s="456"/>
    </row>
    <row r="56" spans="1:24" ht="15.75">
      <c r="A56" s="507"/>
      <c r="B56" s="626"/>
      <c r="C56" s="627" t="s">
        <v>11</v>
      </c>
      <c r="D56" s="790">
        <f t="shared" si="4"/>
        <v>0.729</v>
      </c>
      <c r="E56" s="489"/>
      <c r="F56" s="490"/>
      <c r="G56" s="490"/>
      <c r="H56" s="824">
        <f t="shared" si="5"/>
        <v>0.729</v>
      </c>
      <c r="I56" s="734">
        <v>0.729</v>
      </c>
      <c r="J56" s="630"/>
      <c r="K56" s="825"/>
      <c r="L56" s="270"/>
      <c r="M56" s="231"/>
      <c r="N56" s="270"/>
      <c r="O56" s="456"/>
      <c r="P56" s="812"/>
      <c r="Q56" s="456"/>
      <c r="R56" s="812"/>
      <c r="S56" s="812"/>
      <c r="T56" s="456"/>
      <c r="U56" s="456"/>
      <c r="V56" s="456"/>
      <c r="W56" s="812"/>
      <c r="X56" s="456"/>
    </row>
    <row r="57" spans="1:24" ht="15.75">
      <c r="A57" s="507" t="s">
        <v>479</v>
      </c>
      <c r="B57" s="626" t="s">
        <v>394</v>
      </c>
      <c r="C57" s="627" t="s">
        <v>9</v>
      </c>
      <c r="D57" s="790">
        <f t="shared" si="4"/>
        <v>0.002</v>
      </c>
      <c r="E57" s="489"/>
      <c r="F57" s="490"/>
      <c r="G57" s="490"/>
      <c r="H57" s="824">
        <f t="shared" si="5"/>
        <v>0.002</v>
      </c>
      <c r="I57" s="734">
        <v>0.002</v>
      </c>
      <c r="J57" s="630"/>
      <c r="K57" s="825"/>
      <c r="L57" s="270"/>
      <c r="M57" s="231"/>
      <c r="N57" s="270"/>
      <c r="O57" s="456"/>
      <c r="P57" s="812"/>
      <c r="Q57" s="456"/>
      <c r="R57" s="812"/>
      <c r="S57" s="812"/>
      <c r="T57" s="456"/>
      <c r="U57" s="456"/>
      <c r="V57" s="456"/>
      <c r="W57" s="812"/>
      <c r="X57" s="456"/>
    </row>
    <row r="58" spans="1:24" ht="15.75">
      <c r="A58" s="507"/>
      <c r="B58" s="626"/>
      <c r="C58" s="627" t="s">
        <v>11</v>
      </c>
      <c r="D58" s="790">
        <f t="shared" si="4"/>
        <v>0.208</v>
      </c>
      <c r="E58" s="489"/>
      <c r="F58" s="490"/>
      <c r="G58" s="490"/>
      <c r="H58" s="824">
        <f t="shared" si="5"/>
        <v>0.208</v>
      </c>
      <c r="I58" s="734">
        <v>0.208</v>
      </c>
      <c r="J58" s="630"/>
      <c r="K58" s="825"/>
      <c r="L58" s="270"/>
      <c r="M58" s="231"/>
      <c r="N58" s="270"/>
      <c r="O58" s="456"/>
      <c r="P58" s="812"/>
      <c r="Q58" s="456"/>
      <c r="R58" s="812"/>
      <c r="S58" s="812"/>
      <c r="T58" s="456"/>
      <c r="U58" s="456"/>
      <c r="V58" s="456"/>
      <c r="W58" s="812"/>
      <c r="X58" s="456"/>
    </row>
    <row r="59" spans="1:24" ht="15.75">
      <c r="A59" s="507" t="s">
        <v>480</v>
      </c>
      <c r="B59" s="626" t="s">
        <v>398</v>
      </c>
      <c r="C59" s="627" t="s">
        <v>9</v>
      </c>
      <c r="D59" s="790">
        <f t="shared" si="4"/>
        <v>0.007</v>
      </c>
      <c r="E59" s="489"/>
      <c r="F59" s="490"/>
      <c r="G59" s="490"/>
      <c r="H59" s="824">
        <f t="shared" si="5"/>
        <v>0.007</v>
      </c>
      <c r="I59" s="734">
        <v>0.007</v>
      </c>
      <c r="J59" s="630"/>
      <c r="K59" s="825"/>
      <c r="L59" s="270"/>
      <c r="M59" s="231"/>
      <c r="N59" s="270"/>
      <c r="O59" s="456"/>
      <c r="P59" s="812"/>
      <c r="Q59" s="456"/>
      <c r="R59" s="812"/>
      <c r="S59" s="812"/>
      <c r="T59" s="456"/>
      <c r="U59" s="456"/>
      <c r="V59" s="456"/>
      <c r="W59" s="812"/>
      <c r="X59" s="456"/>
    </row>
    <row r="60" spans="1:24" ht="15.75">
      <c r="A60" s="507"/>
      <c r="B60" s="626"/>
      <c r="C60" s="627" t="s">
        <v>11</v>
      </c>
      <c r="D60" s="790">
        <f t="shared" si="4"/>
        <v>0.729</v>
      </c>
      <c r="E60" s="489"/>
      <c r="F60" s="490"/>
      <c r="G60" s="490"/>
      <c r="H60" s="824">
        <f t="shared" si="5"/>
        <v>0.729</v>
      </c>
      <c r="I60" s="734">
        <v>0.729</v>
      </c>
      <c r="J60" s="630"/>
      <c r="K60" s="825"/>
      <c r="L60" s="270"/>
      <c r="M60" s="231"/>
      <c r="N60" s="270"/>
      <c r="O60" s="456"/>
      <c r="P60" s="812"/>
      <c r="Q60" s="456"/>
      <c r="R60" s="812"/>
      <c r="S60" s="812"/>
      <c r="T60" s="456"/>
      <c r="U60" s="456"/>
      <c r="V60" s="456"/>
      <c r="W60" s="812"/>
      <c r="X60" s="456"/>
    </row>
    <row r="61" spans="1:24" ht="15.75">
      <c r="A61" s="507" t="s">
        <v>481</v>
      </c>
      <c r="B61" s="626" t="s">
        <v>402</v>
      </c>
      <c r="C61" s="627" t="s">
        <v>9</v>
      </c>
      <c r="D61" s="790">
        <f t="shared" si="4"/>
        <v>0.006</v>
      </c>
      <c r="E61" s="489"/>
      <c r="F61" s="490"/>
      <c r="G61" s="490"/>
      <c r="H61" s="824">
        <f t="shared" si="5"/>
        <v>0.006</v>
      </c>
      <c r="I61" s="734">
        <v>0.006</v>
      </c>
      <c r="J61" s="630"/>
      <c r="K61" s="825"/>
      <c r="L61" s="270"/>
      <c r="M61" s="231"/>
      <c r="N61" s="270"/>
      <c r="O61" s="456"/>
      <c r="P61" s="812"/>
      <c r="Q61" s="456"/>
      <c r="R61" s="812"/>
      <c r="S61" s="812"/>
      <c r="T61" s="456"/>
      <c r="U61" s="456"/>
      <c r="V61" s="456"/>
      <c r="W61" s="812"/>
      <c r="X61" s="456"/>
    </row>
    <row r="62" spans="1:24" ht="15.75">
      <c r="A62" s="507"/>
      <c r="B62" s="626"/>
      <c r="C62" s="627" t="s">
        <v>11</v>
      </c>
      <c r="D62" s="790">
        <f t="shared" si="4"/>
        <v>0.625</v>
      </c>
      <c r="E62" s="489"/>
      <c r="F62" s="490"/>
      <c r="G62" s="490"/>
      <c r="H62" s="824">
        <f t="shared" si="5"/>
        <v>0.625</v>
      </c>
      <c r="I62" s="734">
        <v>0.625</v>
      </c>
      <c r="J62" s="630"/>
      <c r="K62" s="825"/>
      <c r="L62" s="270"/>
      <c r="M62" s="231"/>
      <c r="N62" s="270"/>
      <c r="O62" s="456"/>
      <c r="P62" s="812"/>
      <c r="Q62" s="456"/>
      <c r="R62" s="812"/>
      <c r="S62" s="812"/>
      <c r="T62" s="456"/>
      <c r="U62" s="456"/>
      <c r="V62" s="456"/>
      <c r="W62" s="812"/>
      <c r="X62" s="456"/>
    </row>
    <row r="63" spans="1:24" ht="15.75">
      <c r="A63" s="507" t="s">
        <v>482</v>
      </c>
      <c r="B63" s="626" t="s">
        <v>405</v>
      </c>
      <c r="C63" s="627" t="s">
        <v>9</v>
      </c>
      <c r="D63" s="788">
        <f t="shared" si="4"/>
        <v>0.0015</v>
      </c>
      <c r="E63" s="489"/>
      <c r="F63" s="490"/>
      <c r="G63" s="490"/>
      <c r="H63" s="891">
        <f t="shared" si="5"/>
        <v>0.0015</v>
      </c>
      <c r="I63" s="823">
        <v>0.0015</v>
      </c>
      <c r="J63" s="630"/>
      <c r="K63" s="825"/>
      <c r="L63" s="270"/>
      <c r="M63" s="231"/>
      <c r="N63" s="270"/>
      <c r="O63" s="456"/>
      <c r="P63" s="812"/>
      <c r="Q63" s="456"/>
      <c r="R63" s="812"/>
      <c r="S63" s="812"/>
      <c r="T63" s="456"/>
      <c r="U63" s="456"/>
      <c r="V63" s="456"/>
      <c r="W63" s="812"/>
      <c r="X63" s="456"/>
    </row>
    <row r="64" spans="1:24" ht="15.75">
      <c r="A64" s="507"/>
      <c r="B64" s="626"/>
      <c r="C64" s="627" t="s">
        <v>11</v>
      </c>
      <c r="D64" s="790">
        <f t="shared" si="4"/>
        <v>0.156</v>
      </c>
      <c r="E64" s="489"/>
      <c r="F64" s="490"/>
      <c r="G64" s="490"/>
      <c r="H64" s="824">
        <f t="shared" si="5"/>
        <v>0.156</v>
      </c>
      <c r="I64" s="734">
        <v>0.156</v>
      </c>
      <c r="J64" s="630"/>
      <c r="K64" s="825"/>
      <c r="L64" s="270"/>
      <c r="M64" s="231"/>
      <c r="N64" s="270"/>
      <c r="O64" s="456"/>
      <c r="P64" s="812"/>
      <c r="Q64" s="456"/>
      <c r="R64" s="812"/>
      <c r="S64" s="812"/>
      <c r="T64" s="456"/>
      <c r="U64" s="456"/>
      <c r="V64" s="456"/>
      <c r="W64" s="812"/>
      <c r="X64" s="456"/>
    </row>
    <row r="65" spans="1:24" ht="15.75">
      <c r="A65" s="507" t="s">
        <v>483</v>
      </c>
      <c r="B65" s="626" t="s">
        <v>406</v>
      </c>
      <c r="C65" s="627" t="s">
        <v>9</v>
      </c>
      <c r="D65" s="788">
        <f t="shared" si="4"/>
        <v>0.0025</v>
      </c>
      <c r="E65" s="489"/>
      <c r="F65" s="490"/>
      <c r="G65" s="490"/>
      <c r="H65" s="891">
        <f t="shared" si="5"/>
        <v>0.0025</v>
      </c>
      <c r="I65" s="823">
        <v>0.0025</v>
      </c>
      <c r="J65" s="630"/>
      <c r="K65" s="825"/>
      <c r="L65" s="270"/>
      <c r="M65" s="231"/>
      <c r="N65" s="270"/>
      <c r="O65" s="456"/>
      <c r="P65" s="812"/>
      <c r="Q65" s="456"/>
      <c r="R65" s="812"/>
      <c r="S65" s="812"/>
      <c r="T65" s="456"/>
      <c r="U65" s="456"/>
      <c r="V65" s="456"/>
      <c r="W65" s="812"/>
      <c r="X65" s="456"/>
    </row>
    <row r="66" spans="1:24" ht="15.75">
      <c r="A66" s="507"/>
      <c r="B66" s="626"/>
      <c r="C66" s="627" t="s">
        <v>11</v>
      </c>
      <c r="D66" s="790">
        <f t="shared" si="4"/>
        <v>0.26</v>
      </c>
      <c r="E66" s="489"/>
      <c r="F66" s="490"/>
      <c r="G66" s="490"/>
      <c r="H66" s="824">
        <f t="shared" si="5"/>
        <v>0.26</v>
      </c>
      <c r="I66" s="734">
        <v>0.26</v>
      </c>
      <c r="J66" s="630"/>
      <c r="K66" s="825"/>
      <c r="L66" s="270"/>
      <c r="M66" s="231"/>
      <c r="N66" s="270"/>
      <c r="O66" s="456"/>
      <c r="P66" s="812"/>
      <c r="Q66" s="456"/>
      <c r="R66" s="812"/>
      <c r="S66" s="812"/>
      <c r="T66" s="456"/>
      <c r="U66" s="456"/>
      <c r="V66" s="456"/>
      <c r="W66" s="812"/>
      <c r="X66" s="456"/>
    </row>
    <row r="67" spans="1:24" ht="15.75">
      <c r="A67" s="507" t="s">
        <v>484</v>
      </c>
      <c r="B67" s="626" t="s">
        <v>471</v>
      </c>
      <c r="C67" s="627" t="s">
        <v>9</v>
      </c>
      <c r="D67" s="788">
        <f t="shared" si="4"/>
        <v>0.0025</v>
      </c>
      <c r="E67" s="489"/>
      <c r="F67" s="490"/>
      <c r="G67" s="490"/>
      <c r="H67" s="891">
        <f t="shared" si="5"/>
        <v>0.0025</v>
      </c>
      <c r="I67" s="823">
        <v>0.0025</v>
      </c>
      <c r="J67" s="630"/>
      <c r="K67" s="825"/>
      <c r="L67" s="270"/>
      <c r="M67" s="231"/>
      <c r="N67" s="270"/>
      <c r="O67" s="456"/>
      <c r="P67" s="812"/>
      <c r="Q67" s="456"/>
      <c r="R67" s="812"/>
      <c r="S67" s="812"/>
      <c r="T67" s="456"/>
      <c r="U67" s="456"/>
      <c r="V67" s="456"/>
      <c r="W67" s="812"/>
      <c r="X67" s="456"/>
    </row>
    <row r="68" spans="1:24" ht="15.75">
      <c r="A68" s="507"/>
      <c r="B68" s="626"/>
      <c r="C68" s="627" t="s">
        <v>11</v>
      </c>
      <c r="D68" s="790">
        <f t="shared" si="4"/>
        <v>0.26</v>
      </c>
      <c r="E68" s="489"/>
      <c r="F68" s="490"/>
      <c r="G68" s="490"/>
      <c r="H68" s="824">
        <f t="shared" si="5"/>
        <v>0.26</v>
      </c>
      <c r="I68" s="734">
        <v>0.26</v>
      </c>
      <c r="J68" s="630"/>
      <c r="K68" s="825"/>
      <c r="L68" s="270"/>
      <c r="M68" s="231"/>
      <c r="N68" s="270"/>
      <c r="O68" s="456"/>
      <c r="P68" s="812"/>
      <c r="Q68" s="456"/>
      <c r="R68" s="812"/>
      <c r="S68" s="812"/>
      <c r="T68" s="456"/>
      <c r="U68" s="456"/>
      <c r="V68" s="456"/>
      <c r="W68" s="812"/>
      <c r="X68" s="456"/>
    </row>
    <row r="69" spans="1:24" ht="15.75">
      <c r="A69" s="507" t="s">
        <v>485</v>
      </c>
      <c r="B69" s="626" t="s">
        <v>472</v>
      </c>
      <c r="C69" s="627" t="s">
        <v>9</v>
      </c>
      <c r="D69" s="790">
        <f t="shared" si="4"/>
        <v>0.002</v>
      </c>
      <c r="E69" s="489"/>
      <c r="F69" s="490"/>
      <c r="G69" s="490"/>
      <c r="H69" s="824">
        <f t="shared" si="5"/>
        <v>0.002</v>
      </c>
      <c r="I69" s="734">
        <v>0.002</v>
      </c>
      <c r="J69" s="630"/>
      <c r="K69" s="825"/>
      <c r="L69" s="270"/>
      <c r="M69" s="231"/>
      <c r="N69" s="270"/>
      <c r="O69" s="456"/>
      <c r="P69" s="812"/>
      <c r="Q69" s="456"/>
      <c r="R69" s="812"/>
      <c r="S69" s="812"/>
      <c r="T69" s="456"/>
      <c r="U69" s="456"/>
      <c r="V69" s="456"/>
      <c r="W69" s="812"/>
      <c r="X69" s="456"/>
    </row>
    <row r="70" spans="1:24" ht="15.75">
      <c r="A70" s="507"/>
      <c r="B70" s="626"/>
      <c r="C70" s="627" t="s">
        <v>11</v>
      </c>
      <c r="D70" s="790">
        <f t="shared" si="4"/>
        <v>0.208</v>
      </c>
      <c r="E70" s="489"/>
      <c r="F70" s="490"/>
      <c r="G70" s="490"/>
      <c r="H70" s="824">
        <f t="shared" si="5"/>
        <v>0.208</v>
      </c>
      <c r="I70" s="734">
        <v>0.208</v>
      </c>
      <c r="J70" s="630"/>
      <c r="K70" s="825"/>
      <c r="L70" s="270"/>
      <c r="M70" s="231"/>
      <c r="N70" s="270"/>
      <c r="O70" s="456"/>
      <c r="P70" s="812"/>
      <c r="Q70" s="456"/>
      <c r="R70" s="812"/>
      <c r="S70" s="812"/>
      <c r="T70" s="456"/>
      <c r="U70" s="456"/>
      <c r="V70" s="456"/>
      <c r="W70" s="812"/>
      <c r="X70" s="456"/>
    </row>
    <row r="71" spans="1:24" ht="15.75">
      <c r="A71" s="507" t="s">
        <v>486</v>
      </c>
      <c r="B71" s="626" t="s">
        <v>253</v>
      </c>
      <c r="C71" s="627" t="s">
        <v>9</v>
      </c>
      <c r="D71" s="790">
        <f t="shared" si="4"/>
        <v>0.003</v>
      </c>
      <c r="E71" s="489"/>
      <c r="F71" s="490"/>
      <c r="G71" s="490"/>
      <c r="H71" s="824">
        <f t="shared" si="5"/>
        <v>0.003</v>
      </c>
      <c r="I71" s="734">
        <v>0.003</v>
      </c>
      <c r="J71" s="630"/>
      <c r="K71" s="825"/>
      <c r="L71" s="270"/>
      <c r="M71" s="231"/>
      <c r="N71" s="270"/>
      <c r="O71" s="456"/>
      <c r="P71" s="812"/>
      <c r="Q71" s="456"/>
      <c r="R71" s="812"/>
      <c r="S71" s="812"/>
      <c r="T71" s="456"/>
      <c r="U71" s="456"/>
      <c r="V71" s="456"/>
      <c r="W71" s="812"/>
      <c r="X71" s="456"/>
    </row>
    <row r="72" spans="1:24" ht="15.75">
      <c r="A72" s="507"/>
      <c r="B72" s="626"/>
      <c r="C72" s="627" t="s">
        <v>11</v>
      </c>
      <c r="D72" s="790">
        <f t="shared" si="4"/>
        <v>0.312</v>
      </c>
      <c r="E72" s="489"/>
      <c r="F72" s="490"/>
      <c r="G72" s="490"/>
      <c r="H72" s="824">
        <f t="shared" si="5"/>
        <v>0.312</v>
      </c>
      <c r="I72" s="734">
        <v>0.312</v>
      </c>
      <c r="J72" s="630"/>
      <c r="K72" s="825"/>
      <c r="L72" s="270"/>
      <c r="M72" s="231"/>
      <c r="N72" s="270"/>
      <c r="O72" s="456"/>
      <c r="P72" s="812"/>
      <c r="Q72" s="456"/>
      <c r="R72" s="812"/>
      <c r="S72" s="812"/>
      <c r="T72" s="456"/>
      <c r="U72" s="456"/>
      <c r="V72" s="456"/>
      <c r="W72" s="812"/>
      <c r="X72" s="456"/>
    </row>
    <row r="73" spans="1:24" ht="15.75">
      <c r="A73" s="507" t="s">
        <v>487</v>
      </c>
      <c r="B73" s="626" t="s">
        <v>407</v>
      </c>
      <c r="C73" s="627" t="s">
        <v>9</v>
      </c>
      <c r="D73" s="790">
        <f t="shared" si="4"/>
        <v>0.002</v>
      </c>
      <c r="E73" s="489"/>
      <c r="F73" s="490"/>
      <c r="G73" s="490"/>
      <c r="H73" s="824">
        <f t="shared" si="5"/>
        <v>0.002</v>
      </c>
      <c r="I73" s="734">
        <v>0.002</v>
      </c>
      <c r="J73" s="630"/>
      <c r="K73" s="825"/>
      <c r="L73" s="270"/>
      <c r="M73" s="231"/>
      <c r="N73" s="270"/>
      <c r="O73" s="456"/>
      <c r="P73" s="812"/>
      <c r="Q73" s="456"/>
      <c r="R73" s="812"/>
      <c r="S73" s="812"/>
      <c r="T73" s="456"/>
      <c r="U73" s="456"/>
      <c r="V73" s="456"/>
      <c r="W73" s="812"/>
      <c r="X73" s="456"/>
    </row>
    <row r="74" spans="1:24" ht="15.75">
      <c r="A74" s="507"/>
      <c r="B74" s="626"/>
      <c r="C74" s="627" t="s">
        <v>11</v>
      </c>
      <c r="D74" s="790">
        <f t="shared" si="4"/>
        <v>0.208</v>
      </c>
      <c r="E74" s="489"/>
      <c r="F74" s="490"/>
      <c r="G74" s="490"/>
      <c r="H74" s="824">
        <f t="shared" si="5"/>
        <v>0.208</v>
      </c>
      <c r="I74" s="734">
        <v>0.208</v>
      </c>
      <c r="J74" s="630"/>
      <c r="K74" s="825"/>
      <c r="L74" s="270"/>
      <c r="M74" s="231"/>
      <c r="N74" s="270"/>
      <c r="O74" s="456"/>
      <c r="P74" s="812"/>
      <c r="Q74" s="456"/>
      <c r="R74" s="812"/>
      <c r="S74" s="812"/>
      <c r="T74" s="456"/>
      <c r="U74" s="456"/>
      <c r="V74" s="456"/>
      <c r="W74" s="812"/>
      <c r="X74" s="456"/>
    </row>
    <row r="75" spans="1:24" ht="15.75">
      <c r="A75" s="507" t="s">
        <v>488</v>
      </c>
      <c r="B75" s="626" t="s">
        <v>408</v>
      </c>
      <c r="C75" s="627" t="s">
        <v>9</v>
      </c>
      <c r="D75" s="788">
        <f t="shared" si="4"/>
        <v>0.0025</v>
      </c>
      <c r="E75" s="489"/>
      <c r="F75" s="490"/>
      <c r="G75" s="490"/>
      <c r="H75" s="891">
        <f t="shared" si="5"/>
        <v>0.0025</v>
      </c>
      <c r="I75" s="823">
        <v>0.0025</v>
      </c>
      <c r="J75" s="630"/>
      <c r="K75" s="825"/>
      <c r="L75" s="270"/>
      <c r="M75" s="231"/>
      <c r="N75" s="270"/>
      <c r="O75" s="456"/>
      <c r="P75" s="812"/>
      <c r="Q75" s="456"/>
      <c r="R75" s="812"/>
      <c r="S75" s="812"/>
      <c r="T75" s="456"/>
      <c r="U75" s="456"/>
      <c r="V75" s="456"/>
      <c r="W75" s="812"/>
      <c r="X75" s="456"/>
    </row>
    <row r="76" spans="1:24" ht="15.75">
      <c r="A76" s="507"/>
      <c r="B76" s="626"/>
      <c r="C76" s="627" t="s">
        <v>11</v>
      </c>
      <c r="D76" s="790">
        <f t="shared" si="4"/>
        <v>0.26</v>
      </c>
      <c r="E76" s="489"/>
      <c r="F76" s="490"/>
      <c r="G76" s="490"/>
      <c r="H76" s="824">
        <f t="shared" si="5"/>
        <v>0.26</v>
      </c>
      <c r="I76" s="734">
        <v>0.26</v>
      </c>
      <c r="J76" s="630"/>
      <c r="K76" s="825"/>
      <c r="L76" s="270"/>
      <c r="M76" s="231"/>
      <c r="N76" s="270"/>
      <c r="O76" s="456"/>
      <c r="P76" s="812"/>
      <c r="Q76" s="456"/>
      <c r="R76" s="812"/>
      <c r="S76" s="812"/>
      <c r="T76" s="456"/>
      <c r="U76" s="456"/>
      <c r="V76" s="456"/>
      <c r="W76" s="812"/>
      <c r="X76" s="456"/>
    </row>
    <row r="77" spans="1:24" ht="15.75">
      <c r="A77" s="507" t="s">
        <v>489</v>
      </c>
      <c r="B77" s="626" t="s">
        <v>473</v>
      </c>
      <c r="C77" s="627" t="s">
        <v>9</v>
      </c>
      <c r="D77" s="790">
        <f t="shared" si="4"/>
        <v>0.006</v>
      </c>
      <c r="E77" s="489"/>
      <c r="F77" s="490"/>
      <c r="G77" s="490"/>
      <c r="H77" s="824">
        <f t="shared" si="5"/>
        <v>0.006</v>
      </c>
      <c r="I77" s="734">
        <v>0.006</v>
      </c>
      <c r="J77" s="630"/>
      <c r="K77" s="825"/>
      <c r="L77" s="270"/>
      <c r="M77" s="231"/>
      <c r="N77" s="270"/>
      <c r="O77" s="456"/>
      <c r="P77" s="812"/>
      <c r="Q77" s="456"/>
      <c r="R77" s="812"/>
      <c r="S77" s="812"/>
      <c r="T77" s="456"/>
      <c r="U77" s="456"/>
      <c r="V77" s="456"/>
      <c r="W77" s="812"/>
      <c r="X77" s="456"/>
    </row>
    <row r="78" spans="1:24" ht="16.5" thickBot="1">
      <c r="A78" s="507"/>
      <c r="B78" s="626"/>
      <c r="C78" s="627" t="s">
        <v>11</v>
      </c>
      <c r="D78" s="892">
        <f t="shared" si="4"/>
        <v>0.625</v>
      </c>
      <c r="E78" s="489"/>
      <c r="F78" s="490"/>
      <c r="G78" s="490"/>
      <c r="H78" s="824">
        <f t="shared" si="5"/>
        <v>0.625</v>
      </c>
      <c r="I78" s="734">
        <v>0.625</v>
      </c>
      <c r="J78" s="630"/>
      <c r="K78" s="820"/>
      <c r="L78" s="826"/>
      <c r="M78" s="827"/>
      <c r="N78" s="826"/>
      <c r="O78" s="828"/>
      <c r="P78" s="829"/>
      <c r="Q78" s="828"/>
      <c r="R78" s="829"/>
      <c r="S78" s="829"/>
      <c r="T78" s="828"/>
      <c r="U78" s="828"/>
      <c r="V78" s="828"/>
      <c r="W78" s="829"/>
      <c r="X78" s="828"/>
    </row>
    <row r="79" spans="1:24" ht="13.5" thickBot="1">
      <c r="A79" s="513"/>
      <c r="B79" s="527"/>
      <c r="C79" s="528"/>
      <c r="D79" s="802"/>
      <c r="E79" s="515"/>
      <c r="F79" s="516"/>
      <c r="G79" s="516"/>
      <c r="H79" s="611"/>
      <c r="I79" s="611"/>
      <c r="J79" s="803"/>
      <c r="K79" s="804"/>
      <c r="L79" s="831"/>
      <c r="M79" s="832"/>
      <c r="N79" s="831"/>
      <c r="O79" s="832"/>
      <c r="P79" s="831"/>
      <c r="Q79" s="832"/>
      <c r="R79" s="831"/>
      <c r="S79" s="831"/>
      <c r="T79" s="832"/>
      <c r="U79" s="832"/>
      <c r="V79" s="832"/>
      <c r="W79" s="831"/>
      <c r="X79" s="833"/>
    </row>
    <row r="80" spans="1:24" ht="13.5" thickBot="1">
      <c r="A80" s="372" t="s">
        <v>24</v>
      </c>
      <c r="B80" s="396" t="s">
        <v>84</v>
      </c>
      <c r="C80" s="358" t="s">
        <v>9</v>
      </c>
      <c r="D80" s="801">
        <f t="shared" si="0"/>
        <v>1.076</v>
      </c>
      <c r="E80" s="367"/>
      <c r="F80" s="369"/>
      <c r="G80" s="358"/>
      <c r="H80" s="608">
        <f aca="true" t="shared" si="6" ref="H80:H85">(J80+I80)</f>
        <v>1.076</v>
      </c>
      <c r="I80" s="624">
        <v>1.076</v>
      </c>
      <c r="J80" s="625"/>
      <c r="K80" s="808"/>
      <c r="L80" s="830"/>
      <c r="M80" s="598"/>
      <c r="N80" s="830"/>
      <c r="O80" s="598"/>
      <c r="P80" s="830"/>
      <c r="Q80" s="598"/>
      <c r="R80" s="830"/>
      <c r="S80" s="830"/>
      <c r="T80" s="598"/>
      <c r="U80" s="598"/>
      <c r="V80" s="598"/>
      <c r="W80" s="830"/>
      <c r="X80" s="598"/>
    </row>
    <row r="81" spans="1:24" ht="13.5" thickBot="1">
      <c r="A81" s="357"/>
      <c r="B81" s="392" t="s">
        <v>71</v>
      </c>
      <c r="C81" s="344" t="s">
        <v>57</v>
      </c>
      <c r="D81" s="758">
        <f t="shared" si="0"/>
        <v>6</v>
      </c>
      <c r="E81" s="342"/>
      <c r="F81" s="345"/>
      <c r="G81" s="344"/>
      <c r="H81" s="647">
        <f t="shared" si="6"/>
        <v>6</v>
      </c>
      <c r="I81" s="618">
        <v>6</v>
      </c>
      <c r="J81" s="617"/>
      <c r="K81" s="809"/>
      <c r="L81" s="812"/>
      <c r="M81" s="456"/>
      <c r="N81" s="812"/>
      <c r="O81" s="456"/>
      <c r="P81" s="812"/>
      <c r="Q81" s="456"/>
      <c r="R81" s="812"/>
      <c r="S81" s="812"/>
      <c r="T81" s="456"/>
      <c r="U81" s="456"/>
      <c r="V81" s="456"/>
      <c r="W81" s="812"/>
      <c r="X81" s="456"/>
    </row>
    <row r="82" spans="1:24" ht="12.75">
      <c r="A82" s="365"/>
      <c r="B82" s="394"/>
      <c r="C82" s="355" t="s">
        <v>11</v>
      </c>
      <c r="D82" s="758">
        <f t="shared" si="0"/>
        <v>1816.965</v>
      </c>
      <c r="E82" s="361"/>
      <c r="F82" s="363"/>
      <c r="G82" s="355"/>
      <c r="H82" s="628">
        <f t="shared" si="6"/>
        <v>1816.965</v>
      </c>
      <c r="I82" s="632">
        <v>1816.965</v>
      </c>
      <c r="J82" s="631"/>
      <c r="K82" s="810"/>
      <c r="L82" s="812"/>
      <c r="M82" s="456"/>
      <c r="N82" s="812"/>
      <c r="O82" s="456"/>
      <c r="P82" s="812"/>
      <c r="Q82" s="456"/>
      <c r="R82" s="812"/>
      <c r="S82" s="812"/>
      <c r="T82" s="456"/>
      <c r="U82" s="456"/>
      <c r="V82" s="456"/>
      <c r="W82" s="812"/>
      <c r="X82" s="456"/>
    </row>
    <row r="83" spans="1:24" ht="12.75">
      <c r="A83" s="641" t="s">
        <v>295</v>
      </c>
      <c r="B83" s="479" t="s">
        <v>383</v>
      </c>
      <c r="C83" s="642" t="s">
        <v>9</v>
      </c>
      <c r="D83" s="758">
        <f t="shared" si="0"/>
        <v>1.076</v>
      </c>
      <c r="E83" s="415"/>
      <c r="F83" s="642"/>
      <c r="G83" s="642"/>
      <c r="H83" s="615">
        <f t="shared" si="6"/>
        <v>1.076</v>
      </c>
      <c r="I83" s="643">
        <v>1.076</v>
      </c>
      <c r="J83" s="644"/>
      <c r="K83" s="811"/>
      <c r="L83" s="812"/>
      <c r="M83" s="456"/>
      <c r="N83" s="812"/>
      <c r="O83" s="456"/>
      <c r="P83" s="812"/>
      <c r="Q83" s="456"/>
      <c r="R83" s="812"/>
      <c r="S83" s="812"/>
      <c r="T83" s="456"/>
      <c r="U83" s="456"/>
      <c r="V83" s="456"/>
      <c r="W83" s="812"/>
      <c r="X83" s="456"/>
    </row>
    <row r="84" spans="1:24" ht="12.75">
      <c r="A84" s="641"/>
      <c r="B84" s="479"/>
      <c r="C84" s="344" t="s">
        <v>57</v>
      </c>
      <c r="D84" s="758">
        <f t="shared" si="0"/>
        <v>6</v>
      </c>
      <c r="E84" s="415"/>
      <c r="F84" s="642"/>
      <c r="G84" s="642"/>
      <c r="H84" s="647">
        <f t="shared" si="6"/>
        <v>6</v>
      </c>
      <c r="I84" s="647">
        <v>6</v>
      </c>
      <c r="J84" s="644"/>
      <c r="K84" s="811"/>
      <c r="L84" s="812"/>
      <c r="M84" s="456"/>
      <c r="N84" s="812"/>
      <c r="O84" s="456"/>
      <c r="P84" s="812"/>
      <c r="Q84" s="456"/>
      <c r="R84" s="812"/>
      <c r="S84" s="812"/>
      <c r="T84" s="456"/>
      <c r="U84" s="456"/>
      <c r="V84" s="456"/>
      <c r="W84" s="812"/>
      <c r="X84" s="456"/>
    </row>
    <row r="85" spans="1:24" ht="12.75">
      <c r="A85" s="641"/>
      <c r="B85" s="479"/>
      <c r="C85" s="642" t="s">
        <v>11</v>
      </c>
      <c r="D85" s="758">
        <f t="shared" si="0"/>
        <v>1816.965</v>
      </c>
      <c r="E85" s="415"/>
      <c r="F85" s="642"/>
      <c r="G85" s="642"/>
      <c r="H85" s="615">
        <f t="shared" si="6"/>
        <v>1816.965</v>
      </c>
      <c r="I85" s="643">
        <v>1816.965</v>
      </c>
      <c r="J85" s="644"/>
      <c r="K85" s="811"/>
      <c r="L85" s="812"/>
      <c r="M85" s="456"/>
      <c r="N85" s="812"/>
      <c r="O85" s="456"/>
      <c r="P85" s="812"/>
      <c r="Q85" s="456"/>
      <c r="R85" s="812"/>
      <c r="S85" s="812"/>
      <c r="T85" s="456"/>
      <c r="U85" s="456"/>
      <c r="V85" s="456"/>
      <c r="W85" s="812"/>
      <c r="X85" s="456"/>
    </row>
    <row r="87" spans="3:11" ht="18.75">
      <c r="C87" s="459"/>
      <c r="D87" s="458"/>
      <c r="E87" s="458"/>
      <c r="F87" s="458"/>
      <c r="G87" s="458"/>
      <c r="H87" s="458"/>
      <c r="I87" s="458"/>
      <c r="J87" s="458"/>
      <c r="K87" s="458"/>
    </row>
    <row r="88" spans="4:11" ht="12.75">
      <c r="D88" s="330" t="s">
        <v>189</v>
      </c>
      <c r="F88" s="331"/>
      <c r="I88" s="330" t="s">
        <v>191</v>
      </c>
      <c r="K88" s="330"/>
    </row>
    <row r="89" spans="3:11" ht="15.75">
      <c r="C89" s="1"/>
      <c r="D89" s="330"/>
      <c r="F89" s="331"/>
      <c r="K89" s="219"/>
    </row>
    <row r="90" spans="3:11" ht="15.75">
      <c r="C90" s="1"/>
      <c r="D90" s="330" t="s">
        <v>326</v>
      </c>
      <c r="F90" s="331"/>
      <c r="I90" s="330" t="s">
        <v>193</v>
      </c>
      <c r="K90" s="219"/>
    </row>
    <row r="91" spans="3:11" ht="15.75">
      <c r="C91" s="1"/>
      <c r="D91" s="219"/>
      <c r="E91" s="219"/>
      <c r="F91" s="1"/>
      <c r="G91" s="1"/>
      <c r="H91" s="1"/>
      <c r="I91" s="1"/>
      <c r="J91" s="1"/>
      <c r="K91" s="219"/>
    </row>
  </sheetData>
  <sheetProtection/>
  <mergeCells count="19">
    <mergeCell ref="U12:V13"/>
    <mergeCell ref="W12:X13"/>
    <mergeCell ref="E13:G13"/>
    <mergeCell ref="H13:J13"/>
    <mergeCell ref="K13:M13"/>
    <mergeCell ref="N13:O13"/>
    <mergeCell ref="P13:Q13"/>
    <mergeCell ref="A12:A14"/>
    <mergeCell ref="B12:B14"/>
    <mergeCell ref="C12:C14"/>
    <mergeCell ref="D12:D14"/>
    <mergeCell ref="E12:Q12"/>
    <mergeCell ref="R12:T13"/>
    <mergeCell ref="A3:B3"/>
    <mergeCell ref="Q3:W3"/>
    <mergeCell ref="Q4:W4"/>
    <mergeCell ref="A5:B5"/>
    <mergeCell ref="Q5:W5"/>
    <mergeCell ref="A8:T8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36"/>
  <sheetViews>
    <sheetView zoomScalePageLayoutView="0" workbookViewId="0" topLeftCell="A8">
      <pane xSplit="4" ySplit="8" topLeftCell="E16" activePane="bottomRight" state="frozen"/>
      <selection pane="topLeft" activeCell="A8" sqref="A8"/>
      <selection pane="topRight" activeCell="E8" sqref="E8"/>
      <selection pane="bottomLeft" activeCell="A16" sqref="A16"/>
      <selection pane="bottomRight" activeCell="K29" sqref="K29"/>
    </sheetView>
  </sheetViews>
  <sheetFormatPr defaultColWidth="8.875" defaultRowHeight="12.75" outlineLevelRow="1" outlineLevelCol="1"/>
  <cols>
    <col min="1" max="1" width="5.125" style="330" customWidth="1"/>
    <col min="2" max="2" width="41.75390625" style="330" customWidth="1"/>
    <col min="3" max="3" width="8.875" style="330" customWidth="1"/>
    <col min="4" max="4" width="9.375" style="331" bestFit="1" customWidth="1"/>
    <col min="5" max="5" width="6.625" style="331" customWidth="1" outlineLevel="1"/>
    <col min="6" max="6" width="6.125" style="330" customWidth="1" outlineLevel="1"/>
    <col min="7" max="7" width="6.00390625" style="330" customWidth="1" outlineLevel="1"/>
    <col min="8" max="8" width="8.625" style="330" customWidth="1" outlineLevel="1" collapsed="1"/>
    <col min="9" max="9" width="7.625" style="330" customWidth="1" outlineLevel="1"/>
    <col min="10" max="10" width="8.00390625" style="330" customWidth="1"/>
    <col min="11" max="12" width="9.125" style="331" customWidth="1"/>
    <col min="13" max="13" width="8.875" style="330" customWidth="1"/>
    <col min="14" max="14" width="9.125" style="331" customWidth="1"/>
    <col min="15" max="15" width="9.875" style="330" customWidth="1"/>
    <col min="16" max="16" width="7.375" style="331" customWidth="1"/>
    <col min="17" max="17" width="7.625" style="330" customWidth="1"/>
    <col min="18" max="18" width="11.875" style="331" customWidth="1"/>
    <col min="19" max="19" width="9.75390625" style="331" customWidth="1"/>
    <col min="20" max="20" width="10.125" style="330" customWidth="1"/>
    <col min="21" max="22" width="8.375" style="330" customWidth="1"/>
    <col min="23" max="23" width="8.125" style="331" customWidth="1"/>
    <col min="24" max="16384" width="8.875" style="330" customWidth="1"/>
  </cols>
  <sheetData>
    <row r="1" ht="12.75" outlineLevel="1"/>
    <row r="2" ht="12.75" outlineLevel="1"/>
    <row r="3" spans="1:23" ht="15.75" outlineLevel="1">
      <c r="A3" s="1081" t="s">
        <v>233</v>
      </c>
      <c r="B3" s="1081"/>
      <c r="Q3" s="1081" t="s">
        <v>232</v>
      </c>
      <c r="R3" s="1081"/>
      <c r="S3" s="1081"/>
      <c r="T3" s="1081"/>
      <c r="U3" s="1081"/>
      <c r="V3" s="1081"/>
      <c r="W3" s="1081"/>
    </row>
    <row r="4" spans="1:23" ht="15.75" outlineLevel="1">
      <c r="A4" s="455" t="s">
        <v>231</v>
      </c>
      <c r="B4" s="455"/>
      <c r="Q4" s="1082" t="s">
        <v>230</v>
      </c>
      <c r="R4" s="1082"/>
      <c r="S4" s="1082"/>
      <c r="T4" s="1082"/>
      <c r="U4" s="1082"/>
      <c r="V4" s="1082"/>
      <c r="W4" s="1082"/>
    </row>
    <row r="5" spans="1:23" ht="15.75" outlineLevel="1">
      <c r="A5" s="1095" t="s">
        <v>229</v>
      </c>
      <c r="B5" s="1095"/>
      <c r="Q5" s="1082" t="s">
        <v>228</v>
      </c>
      <c r="R5" s="1082"/>
      <c r="S5" s="1082"/>
      <c r="T5" s="1082"/>
      <c r="U5" s="1082"/>
      <c r="V5" s="1082"/>
      <c r="W5" s="1082"/>
    </row>
    <row r="6" spans="1:23" ht="15.75" outlineLevel="1">
      <c r="A6" s="4"/>
      <c r="B6" s="4"/>
      <c r="Q6" s="4"/>
      <c r="R6" s="4"/>
      <c r="S6" s="4"/>
      <c r="T6" s="4"/>
      <c r="U6" s="4"/>
      <c r="V6" s="4"/>
      <c r="W6" s="4"/>
    </row>
    <row r="7" ht="12.75" outlineLevel="1"/>
    <row r="8" spans="1:23" ht="15.75">
      <c r="A8" s="1102" t="s">
        <v>373</v>
      </c>
      <c r="B8" s="1102"/>
      <c r="C8" s="1102"/>
      <c r="D8" s="1102"/>
      <c r="E8" s="1102"/>
      <c r="F8" s="1102"/>
      <c r="G8" s="1102"/>
      <c r="H8" s="1102"/>
      <c r="I8" s="1102"/>
      <c r="J8" s="1102"/>
      <c r="K8" s="1102"/>
      <c r="L8" s="1102"/>
      <c r="M8" s="1102"/>
      <c r="N8" s="1102"/>
      <c r="O8" s="1102"/>
      <c r="P8" s="1102"/>
      <c r="Q8" s="1102"/>
      <c r="R8" s="1102"/>
      <c r="S8" s="1102"/>
      <c r="T8" s="1102"/>
      <c r="U8" s="2"/>
      <c r="V8" s="2"/>
      <c r="W8" s="330"/>
    </row>
    <row r="9" spans="1:24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" customHeight="1" thickBot="1">
      <c r="A11" s="454"/>
      <c r="D11" s="453"/>
      <c r="E11" s="453"/>
      <c r="F11" s="451"/>
      <c r="G11" s="451"/>
      <c r="H11" s="451"/>
      <c r="I11" s="451"/>
      <c r="J11" s="451"/>
      <c r="K11" s="453"/>
      <c r="L11" s="453"/>
      <c r="M11" s="451"/>
      <c r="N11" s="453"/>
      <c r="O11" s="451"/>
      <c r="Q11" s="452"/>
      <c r="T11" s="451"/>
      <c r="U11" s="453" t="s">
        <v>227</v>
      </c>
      <c r="V11" s="451"/>
      <c r="W11" s="452"/>
      <c r="X11" s="451"/>
    </row>
    <row r="12" spans="1:24" ht="13.5" customHeight="1" thickBot="1">
      <c r="A12" s="1086" t="s">
        <v>0</v>
      </c>
      <c r="B12" s="1089" t="s">
        <v>1</v>
      </c>
      <c r="C12" s="1121" t="s">
        <v>2</v>
      </c>
      <c r="D12" s="1096" t="s">
        <v>182</v>
      </c>
      <c r="E12" s="1099" t="s">
        <v>131</v>
      </c>
      <c r="F12" s="1100"/>
      <c r="G12" s="1100"/>
      <c r="H12" s="1100"/>
      <c r="I12" s="1100"/>
      <c r="J12" s="1100"/>
      <c r="K12" s="1100"/>
      <c r="L12" s="1100"/>
      <c r="M12" s="1100"/>
      <c r="N12" s="1100"/>
      <c r="O12" s="1100"/>
      <c r="P12" s="1100"/>
      <c r="Q12" s="1101"/>
      <c r="R12" s="1103" t="s">
        <v>134</v>
      </c>
      <c r="S12" s="1104"/>
      <c r="T12" s="1105"/>
      <c r="U12" s="1103" t="s">
        <v>100</v>
      </c>
      <c r="V12" s="1105"/>
      <c r="W12" s="1103" t="s">
        <v>132</v>
      </c>
      <c r="X12" s="1105"/>
    </row>
    <row r="13" spans="1:24" ht="100.5" customHeight="1" thickBot="1">
      <c r="A13" s="1087"/>
      <c r="B13" s="1090"/>
      <c r="C13" s="1122"/>
      <c r="D13" s="1097"/>
      <c r="E13" s="1099" t="s">
        <v>183</v>
      </c>
      <c r="F13" s="1109"/>
      <c r="G13" s="1110"/>
      <c r="H13" s="1083" t="s">
        <v>184</v>
      </c>
      <c r="I13" s="1084"/>
      <c r="J13" s="1085"/>
      <c r="K13" s="1099" t="s">
        <v>185</v>
      </c>
      <c r="L13" s="1111"/>
      <c r="M13" s="1111"/>
      <c r="N13" s="1099" t="s">
        <v>154</v>
      </c>
      <c r="O13" s="1101"/>
      <c r="P13" s="1100" t="s">
        <v>186</v>
      </c>
      <c r="Q13" s="1101"/>
      <c r="R13" s="1106"/>
      <c r="S13" s="1107"/>
      <c r="T13" s="1108"/>
      <c r="U13" s="1106"/>
      <c r="V13" s="1108"/>
      <c r="W13" s="1106"/>
      <c r="X13" s="1108"/>
    </row>
    <row r="14" spans="1:24" ht="13.5" thickBot="1">
      <c r="A14" s="1088"/>
      <c r="B14" s="1091"/>
      <c r="C14" s="1123"/>
      <c r="D14" s="1098"/>
      <c r="E14" s="444" t="s">
        <v>3</v>
      </c>
      <c r="F14" s="450" t="s">
        <v>4</v>
      </c>
      <c r="G14" s="445" t="s">
        <v>5</v>
      </c>
      <c r="H14" s="600" t="s">
        <v>6</v>
      </c>
      <c r="I14" s="601" t="s">
        <v>4</v>
      </c>
      <c r="J14" s="601" t="s">
        <v>5</v>
      </c>
      <c r="K14" s="449" t="s">
        <v>6</v>
      </c>
      <c r="L14" s="448" t="s">
        <v>4</v>
      </c>
      <c r="M14" s="445" t="s">
        <v>5</v>
      </c>
      <c r="N14" s="447" t="s">
        <v>6</v>
      </c>
      <c r="O14" s="446" t="s">
        <v>7</v>
      </c>
      <c r="P14" s="447" t="s">
        <v>6</v>
      </c>
      <c r="Q14" s="446" t="s">
        <v>5</v>
      </c>
      <c r="R14" s="444" t="s">
        <v>6</v>
      </c>
      <c r="S14" s="445" t="s">
        <v>4</v>
      </c>
      <c r="T14" s="445" t="s">
        <v>5</v>
      </c>
      <c r="U14" s="444" t="s">
        <v>6</v>
      </c>
      <c r="V14" s="443" t="s">
        <v>8</v>
      </c>
      <c r="W14" s="444" t="s">
        <v>6</v>
      </c>
      <c r="X14" s="443" t="s">
        <v>8</v>
      </c>
    </row>
    <row r="15" spans="1:24" ht="14.25" thickBot="1" thickTop="1">
      <c r="A15" s="429" t="s">
        <v>73</v>
      </c>
      <c r="B15" s="442" t="s">
        <v>82</v>
      </c>
      <c r="C15" s="429" t="s">
        <v>11</v>
      </c>
      <c r="D15" s="438"/>
      <c r="E15" s="441"/>
      <c r="F15" s="440"/>
      <c r="G15" s="439"/>
      <c r="H15" s="621"/>
      <c r="I15" s="622"/>
      <c r="J15" s="623"/>
      <c r="K15" s="435"/>
      <c r="L15" s="434"/>
      <c r="M15" s="433"/>
      <c r="N15" s="432"/>
      <c r="O15" s="431"/>
      <c r="P15" s="432"/>
      <c r="Q15" s="431"/>
      <c r="R15" s="428"/>
      <c r="S15" s="430"/>
      <c r="T15" s="427"/>
      <c r="U15" s="429"/>
      <c r="V15" s="427"/>
      <c r="W15" s="428"/>
      <c r="X15" s="427"/>
    </row>
    <row r="16" spans="1:24" s="334" customFormat="1" ht="13.5" thickBot="1">
      <c r="A16" s="857"/>
      <c r="B16" s="858"/>
      <c r="C16" s="859"/>
      <c r="D16" s="860"/>
      <c r="E16" s="861"/>
      <c r="F16" s="862"/>
      <c r="G16" s="863"/>
      <c r="H16" s="864"/>
      <c r="I16" s="865"/>
      <c r="J16" s="744"/>
      <c r="K16" s="791"/>
      <c r="L16" s="792"/>
      <c r="M16" s="793"/>
      <c r="N16" s="794"/>
      <c r="O16" s="795"/>
      <c r="P16" s="794"/>
      <c r="Q16" s="795"/>
      <c r="R16" s="794"/>
      <c r="S16" s="796"/>
      <c r="T16" s="793"/>
      <c r="U16" s="797"/>
      <c r="V16" s="793"/>
      <c r="W16" s="794"/>
      <c r="X16" s="793"/>
    </row>
    <row r="17" spans="1:24" s="334" customFormat="1" ht="13.5" thickBot="1">
      <c r="A17" s="537" t="s">
        <v>18</v>
      </c>
      <c r="B17" s="533" t="s">
        <v>343</v>
      </c>
      <c r="C17" s="529" t="s">
        <v>20</v>
      </c>
      <c r="D17" s="425">
        <f aca="true" t="shared" si="0" ref="D17:D30">H17</f>
        <v>0.007</v>
      </c>
      <c r="E17" s="538"/>
      <c r="F17" s="492"/>
      <c r="G17" s="496"/>
      <c r="H17" s="728">
        <f>(J17+I17)</f>
        <v>0.007</v>
      </c>
      <c r="I17" s="707"/>
      <c r="J17" s="603">
        <f>J19</f>
        <v>0.007</v>
      </c>
      <c r="K17" s="847"/>
      <c r="L17" s="848"/>
      <c r="M17" s="867"/>
      <c r="N17" s="852"/>
      <c r="O17" s="868"/>
      <c r="P17" s="852"/>
      <c r="Q17" s="868"/>
      <c r="R17" s="852"/>
      <c r="S17" s="852"/>
      <c r="T17" s="867"/>
      <c r="U17" s="867"/>
      <c r="V17" s="867"/>
      <c r="W17" s="852"/>
      <c r="X17" s="853"/>
    </row>
    <row r="18" spans="1:24" s="334" customFormat="1" ht="13.5" thickBot="1">
      <c r="A18" s="539"/>
      <c r="B18" s="535"/>
      <c r="C18" s="530" t="s">
        <v>11</v>
      </c>
      <c r="D18" s="543">
        <f t="shared" si="0"/>
        <v>2.539</v>
      </c>
      <c r="E18" s="540"/>
      <c r="F18" s="493"/>
      <c r="G18" s="497"/>
      <c r="H18" s="606">
        <f>(J18+I18)</f>
        <v>2.539</v>
      </c>
      <c r="I18" s="732"/>
      <c r="J18" s="729">
        <f>J20</f>
        <v>2.539</v>
      </c>
      <c r="K18" s="766"/>
      <c r="L18" s="767"/>
      <c r="M18" s="774"/>
      <c r="N18" s="771"/>
      <c r="O18" s="776"/>
      <c r="P18" s="771"/>
      <c r="Q18" s="776"/>
      <c r="R18" s="771"/>
      <c r="S18" s="771"/>
      <c r="T18" s="774"/>
      <c r="U18" s="774"/>
      <c r="V18" s="774"/>
      <c r="W18" s="771"/>
      <c r="X18" s="772"/>
    </row>
    <row r="19" spans="1:24" s="334" customFormat="1" ht="13.5" thickBot="1">
      <c r="A19" s="510" t="s">
        <v>250</v>
      </c>
      <c r="B19" s="536" t="s">
        <v>495</v>
      </c>
      <c r="C19" s="526" t="s">
        <v>20</v>
      </c>
      <c r="D19" s="866">
        <f t="shared" si="0"/>
        <v>0.007</v>
      </c>
      <c r="E19" s="525"/>
      <c r="F19" s="491"/>
      <c r="G19" s="498"/>
      <c r="H19" s="735">
        <f>(J19+I19)</f>
        <v>0.007</v>
      </c>
      <c r="I19" s="713"/>
      <c r="J19" s="747">
        <v>0.007</v>
      </c>
      <c r="K19" s="842"/>
      <c r="L19" s="724"/>
      <c r="M19" s="403"/>
      <c r="N19" s="727"/>
      <c r="O19" s="358"/>
      <c r="P19" s="727"/>
      <c r="Q19" s="358"/>
      <c r="R19" s="761"/>
      <c r="S19" s="754"/>
      <c r="T19" s="762"/>
      <c r="U19" s="763"/>
      <c r="V19" s="762"/>
      <c r="W19" s="761"/>
      <c r="X19" s="762"/>
    </row>
    <row r="20" spans="1:24" s="334" customFormat="1" ht="13.5" thickBot="1">
      <c r="A20" s="484"/>
      <c r="B20" s="524"/>
      <c r="C20" s="487" t="s">
        <v>11</v>
      </c>
      <c r="D20" s="550">
        <f t="shared" si="0"/>
        <v>2.539</v>
      </c>
      <c r="E20" s="481"/>
      <c r="F20" s="480"/>
      <c r="G20" s="486"/>
      <c r="H20" s="628">
        <f>(J20+I20)</f>
        <v>2.539</v>
      </c>
      <c r="I20" s="714"/>
      <c r="J20" s="745">
        <v>2.539</v>
      </c>
      <c r="K20" s="488"/>
      <c r="L20" s="416"/>
      <c r="M20" s="399"/>
      <c r="N20" s="402"/>
      <c r="O20" s="344"/>
      <c r="P20" s="402"/>
      <c r="Q20" s="344"/>
      <c r="R20" s="413"/>
      <c r="S20" s="415"/>
      <c r="T20" s="412"/>
      <c r="U20" s="414"/>
      <c r="V20" s="412"/>
      <c r="W20" s="413"/>
      <c r="X20" s="412"/>
    </row>
    <row r="21" spans="1:24" ht="13.5" customHeight="1">
      <c r="A21" s="857"/>
      <c r="B21" s="869"/>
      <c r="C21" s="870"/>
      <c r="D21" s="871"/>
      <c r="E21" s="872"/>
      <c r="F21" s="862"/>
      <c r="G21" s="862"/>
      <c r="H21" s="873"/>
      <c r="I21" s="873"/>
      <c r="J21" s="874"/>
      <c r="K21" s="875"/>
      <c r="L21" s="876"/>
      <c r="M21" s="876"/>
      <c r="N21" s="828"/>
      <c r="O21" s="828"/>
      <c r="P21" s="829"/>
      <c r="Q21" s="828"/>
      <c r="R21" s="829"/>
      <c r="S21" s="829"/>
      <c r="T21" s="828"/>
      <c r="U21" s="828"/>
      <c r="V21" s="828"/>
      <c r="W21" s="829"/>
      <c r="X21" s="828"/>
    </row>
    <row r="22" spans="1:24" ht="13.5" thickBot="1">
      <c r="A22" s="372" t="s">
        <v>24</v>
      </c>
      <c r="B22" s="396" t="s">
        <v>84</v>
      </c>
      <c r="C22" s="358" t="s">
        <v>9</v>
      </c>
      <c r="D22" s="801">
        <f t="shared" si="0"/>
        <v>1.013</v>
      </c>
      <c r="E22" s="367"/>
      <c r="F22" s="369"/>
      <c r="G22" s="358"/>
      <c r="H22" s="608">
        <f aca="true" t="shared" si="1" ref="H22:H30">(J22+I22)</f>
        <v>1.013</v>
      </c>
      <c r="I22" s="624">
        <f>I25+I28</f>
        <v>1.013</v>
      </c>
      <c r="J22" s="625"/>
      <c r="K22" s="808"/>
      <c r="L22" s="830"/>
      <c r="M22" s="598"/>
      <c r="N22" s="830"/>
      <c r="O22" s="598"/>
      <c r="P22" s="830"/>
      <c r="Q22" s="598"/>
      <c r="R22" s="830"/>
      <c r="S22" s="830"/>
      <c r="T22" s="598"/>
      <c r="U22" s="598"/>
      <c r="V22" s="598"/>
      <c r="W22" s="830"/>
      <c r="X22" s="598"/>
    </row>
    <row r="23" spans="1:24" ht="13.5" thickBot="1">
      <c r="A23" s="357"/>
      <c r="B23" s="392" t="s">
        <v>71</v>
      </c>
      <c r="C23" s="344" t="s">
        <v>57</v>
      </c>
      <c r="D23" s="758">
        <f t="shared" si="0"/>
        <v>8</v>
      </c>
      <c r="E23" s="342"/>
      <c r="F23" s="345"/>
      <c r="G23" s="344"/>
      <c r="H23" s="647">
        <f t="shared" si="1"/>
        <v>8</v>
      </c>
      <c r="I23" s="618">
        <f>I26+I29</f>
        <v>8</v>
      </c>
      <c r="J23" s="617"/>
      <c r="K23" s="809"/>
      <c r="L23" s="812"/>
      <c r="M23" s="456"/>
      <c r="N23" s="812"/>
      <c r="O23" s="456"/>
      <c r="P23" s="812"/>
      <c r="Q23" s="456"/>
      <c r="R23" s="812"/>
      <c r="S23" s="812"/>
      <c r="T23" s="456"/>
      <c r="U23" s="456"/>
      <c r="V23" s="456"/>
      <c r="W23" s="812"/>
      <c r="X23" s="456"/>
    </row>
    <row r="24" spans="1:24" ht="12.75">
      <c r="A24" s="365"/>
      <c r="B24" s="394"/>
      <c r="C24" s="355" t="s">
        <v>11</v>
      </c>
      <c r="D24" s="758">
        <f t="shared" si="0"/>
        <v>1653.899</v>
      </c>
      <c r="E24" s="361"/>
      <c r="F24" s="363"/>
      <c r="G24" s="355"/>
      <c r="H24" s="628">
        <f t="shared" si="1"/>
        <v>1653.899</v>
      </c>
      <c r="I24" s="624">
        <f>I27+I30</f>
        <v>1653.899</v>
      </c>
      <c r="J24" s="631"/>
      <c r="K24" s="810"/>
      <c r="L24" s="812"/>
      <c r="M24" s="456"/>
      <c r="N24" s="812"/>
      <c r="O24" s="456"/>
      <c r="P24" s="812"/>
      <c r="Q24" s="456"/>
      <c r="R24" s="812"/>
      <c r="S24" s="812"/>
      <c r="T24" s="456"/>
      <c r="U24" s="456"/>
      <c r="V24" s="456"/>
      <c r="W24" s="812"/>
      <c r="X24" s="456"/>
    </row>
    <row r="25" spans="1:24" ht="12.75">
      <c r="A25" s="641" t="s">
        <v>295</v>
      </c>
      <c r="B25" s="479" t="s">
        <v>497</v>
      </c>
      <c r="C25" s="642" t="s">
        <v>9</v>
      </c>
      <c r="D25" s="758">
        <f t="shared" si="0"/>
        <v>0.538</v>
      </c>
      <c r="E25" s="415"/>
      <c r="F25" s="642"/>
      <c r="G25" s="642"/>
      <c r="H25" s="615">
        <f t="shared" si="1"/>
        <v>0.538</v>
      </c>
      <c r="I25" s="643">
        <v>0.538</v>
      </c>
      <c r="J25" s="644"/>
      <c r="K25" s="811"/>
      <c r="L25" s="812"/>
      <c r="M25" s="456"/>
      <c r="N25" s="812"/>
      <c r="O25" s="456"/>
      <c r="P25" s="812"/>
      <c r="Q25" s="456"/>
      <c r="R25" s="812"/>
      <c r="S25" s="812"/>
      <c r="T25" s="456"/>
      <c r="U25" s="456"/>
      <c r="V25" s="456"/>
      <c r="W25" s="812"/>
      <c r="X25" s="456"/>
    </row>
    <row r="26" spans="1:24" ht="12.75">
      <c r="A26" s="641"/>
      <c r="B26" s="479"/>
      <c r="C26" s="344" t="s">
        <v>57</v>
      </c>
      <c r="D26" s="758">
        <f t="shared" si="0"/>
        <v>3</v>
      </c>
      <c r="E26" s="415"/>
      <c r="F26" s="642"/>
      <c r="G26" s="642"/>
      <c r="H26" s="647">
        <f t="shared" si="1"/>
        <v>3</v>
      </c>
      <c r="I26" s="647">
        <v>3</v>
      </c>
      <c r="J26" s="644"/>
      <c r="K26" s="811"/>
      <c r="L26" s="812"/>
      <c r="M26" s="456"/>
      <c r="N26" s="812"/>
      <c r="O26" s="456"/>
      <c r="P26" s="812"/>
      <c r="Q26" s="456"/>
      <c r="R26" s="812"/>
      <c r="S26" s="812"/>
      <c r="T26" s="456"/>
      <c r="U26" s="456"/>
      <c r="V26" s="456"/>
      <c r="W26" s="812"/>
      <c r="X26" s="456"/>
    </row>
    <row r="27" spans="1:24" ht="12.75">
      <c r="A27" s="641"/>
      <c r="B27" s="479"/>
      <c r="C27" s="642" t="s">
        <v>11</v>
      </c>
      <c r="D27" s="758">
        <f t="shared" si="0"/>
        <v>919.852</v>
      </c>
      <c r="E27" s="415"/>
      <c r="F27" s="642"/>
      <c r="G27" s="642"/>
      <c r="H27" s="615">
        <f t="shared" si="1"/>
        <v>919.852</v>
      </c>
      <c r="I27" s="643">
        <v>919.852</v>
      </c>
      <c r="J27" s="644"/>
      <c r="K27" s="811"/>
      <c r="L27" s="812"/>
      <c r="M27" s="456"/>
      <c r="N27" s="812"/>
      <c r="O27" s="456"/>
      <c r="P27" s="812"/>
      <c r="Q27" s="456"/>
      <c r="R27" s="812"/>
      <c r="S27" s="812"/>
      <c r="T27" s="456"/>
      <c r="U27" s="456"/>
      <c r="V27" s="456"/>
      <c r="W27" s="812"/>
      <c r="X27" s="456"/>
    </row>
    <row r="28" spans="1:24" ht="12.75">
      <c r="A28" s="641" t="s">
        <v>296</v>
      </c>
      <c r="B28" s="479" t="s">
        <v>496</v>
      </c>
      <c r="C28" s="642" t="s">
        <v>9</v>
      </c>
      <c r="D28" s="920">
        <f t="shared" si="0"/>
        <v>0.475</v>
      </c>
      <c r="E28" s="415"/>
      <c r="F28" s="642"/>
      <c r="G28" s="642"/>
      <c r="H28" s="615">
        <f t="shared" si="1"/>
        <v>0.475</v>
      </c>
      <c r="I28" s="643">
        <v>0.475</v>
      </c>
      <c r="J28" s="644"/>
      <c r="K28" s="645"/>
      <c r="L28" s="812"/>
      <c r="M28" s="456"/>
      <c r="N28" s="812"/>
      <c r="O28" s="456"/>
      <c r="P28" s="812"/>
      <c r="Q28" s="456"/>
      <c r="R28" s="812"/>
      <c r="S28" s="812"/>
      <c r="T28" s="456"/>
      <c r="U28" s="456"/>
      <c r="V28" s="456"/>
      <c r="W28" s="812"/>
      <c r="X28" s="456"/>
    </row>
    <row r="29" spans="1:24" ht="12.75">
      <c r="A29" s="641"/>
      <c r="B29" s="479"/>
      <c r="C29" s="642" t="s">
        <v>57</v>
      </c>
      <c r="D29" s="920">
        <f t="shared" si="0"/>
        <v>5</v>
      </c>
      <c r="E29" s="415"/>
      <c r="F29" s="642"/>
      <c r="G29" s="642"/>
      <c r="H29" s="921">
        <f t="shared" si="1"/>
        <v>5</v>
      </c>
      <c r="I29" s="896">
        <v>5</v>
      </c>
      <c r="J29" s="644"/>
      <c r="K29" s="645"/>
      <c r="L29" s="812"/>
      <c r="M29" s="456"/>
      <c r="N29" s="812"/>
      <c r="O29" s="456"/>
      <c r="P29" s="812"/>
      <c r="Q29" s="456"/>
      <c r="R29" s="812"/>
      <c r="S29" s="812"/>
      <c r="T29" s="456"/>
      <c r="U29" s="456"/>
      <c r="V29" s="456"/>
      <c r="W29" s="812"/>
      <c r="X29" s="456"/>
    </row>
    <row r="30" spans="1:24" ht="12.75">
      <c r="A30" s="641"/>
      <c r="B30" s="479"/>
      <c r="C30" s="642" t="s">
        <v>11</v>
      </c>
      <c r="D30" s="920">
        <f t="shared" si="0"/>
        <v>734.047</v>
      </c>
      <c r="E30" s="415"/>
      <c r="F30" s="642"/>
      <c r="G30" s="642"/>
      <c r="H30" s="615">
        <f t="shared" si="1"/>
        <v>734.047</v>
      </c>
      <c r="I30" s="643">
        <v>734.047</v>
      </c>
      <c r="J30" s="644"/>
      <c r="K30" s="645"/>
      <c r="L30" s="812"/>
      <c r="M30" s="456"/>
      <c r="N30" s="812"/>
      <c r="O30" s="456"/>
      <c r="P30" s="812"/>
      <c r="Q30" s="456"/>
      <c r="R30" s="812"/>
      <c r="S30" s="812"/>
      <c r="T30" s="456"/>
      <c r="U30" s="456"/>
      <c r="V30" s="456"/>
      <c r="W30" s="812"/>
      <c r="X30" s="456"/>
    </row>
    <row r="32" spans="3:11" ht="18.75">
      <c r="C32" s="459"/>
      <c r="D32" s="458"/>
      <c r="E32" s="458"/>
      <c r="F32" s="458"/>
      <c r="G32" s="458"/>
      <c r="H32" s="458"/>
      <c r="I32" s="458"/>
      <c r="J32" s="458"/>
      <c r="K32" s="458"/>
    </row>
    <row r="33" spans="4:11" ht="12.75">
      <c r="D33" s="330" t="s">
        <v>189</v>
      </c>
      <c r="F33" s="331"/>
      <c r="I33" s="330" t="s">
        <v>191</v>
      </c>
      <c r="K33" s="330"/>
    </row>
    <row r="34" spans="3:11" ht="15.75">
      <c r="C34" s="1"/>
      <c r="D34" s="330"/>
      <c r="F34" s="331"/>
      <c r="K34" s="219"/>
    </row>
    <row r="35" spans="3:11" ht="15.75">
      <c r="C35" s="1"/>
      <c r="D35" s="330" t="s">
        <v>326</v>
      </c>
      <c r="F35" s="331"/>
      <c r="I35" s="330" t="s">
        <v>193</v>
      </c>
      <c r="K35" s="219"/>
    </row>
    <row r="36" spans="3:11" ht="15.75">
      <c r="C36" s="1"/>
      <c r="D36" s="219"/>
      <c r="E36" s="219"/>
      <c r="F36" s="1"/>
      <c r="G36" s="1"/>
      <c r="H36" s="1"/>
      <c r="I36" s="1"/>
      <c r="J36" s="1"/>
      <c r="K36" s="219"/>
    </row>
  </sheetData>
  <sheetProtection/>
  <mergeCells count="19">
    <mergeCell ref="U12:V13"/>
    <mergeCell ref="W12:X13"/>
    <mergeCell ref="E13:G13"/>
    <mergeCell ref="H13:J13"/>
    <mergeCell ref="K13:M13"/>
    <mergeCell ref="N13:O13"/>
    <mergeCell ref="P13:Q13"/>
    <mergeCell ref="A12:A14"/>
    <mergeCell ref="B12:B14"/>
    <mergeCell ref="C12:C14"/>
    <mergeCell ref="D12:D14"/>
    <mergeCell ref="E12:Q12"/>
    <mergeCell ref="R12:T13"/>
    <mergeCell ref="A3:B3"/>
    <mergeCell ref="Q3:W3"/>
    <mergeCell ref="Q4:W4"/>
    <mergeCell ref="A5:B5"/>
    <mergeCell ref="Q5:W5"/>
    <mergeCell ref="A8:T8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K211"/>
  <sheetViews>
    <sheetView zoomScalePageLayoutView="0" workbookViewId="0" topLeftCell="A8">
      <pane xSplit="4" ySplit="8" topLeftCell="E192" activePane="bottomRight" state="frozen"/>
      <selection pane="topLeft" activeCell="A8" sqref="A8"/>
      <selection pane="topRight" activeCell="E8" sqref="E8"/>
      <selection pane="bottomLeft" activeCell="A16" sqref="A16"/>
      <selection pane="bottomRight" activeCell="A68" sqref="A68:IV68"/>
    </sheetView>
  </sheetViews>
  <sheetFormatPr defaultColWidth="8.875" defaultRowHeight="12.75" outlineLevelRow="1" outlineLevelCol="1"/>
  <cols>
    <col min="1" max="1" width="7.75390625" style="330" customWidth="1"/>
    <col min="2" max="2" width="43.375" style="330" customWidth="1"/>
    <col min="3" max="3" width="8.875" style="330" customWidth="1"/>
    <col min="4" max="4" width="9.375" style="331" bestFit="1" customWidth="1"/>
    <col min="5" max="5" width="6.625" style="331" customWidth="1" outlineLevel="1"/>
    <col min="6" max="6" width="6.125" style="330" customWidth="1" outlineLevel="1"/>
    <col min="7" max="7" width="6.00390625" style="330" customWidth="1" outlineLevel="1"/>
    <col min="8" max="8" width="8.625" style="330" customWidth="1" outlineLevel="1" collapsed="1"/>
    <col min="9" max="9" width="7.625" style="330" customWidth="1" outlineLevel="1"/>
    <col min="10" max="10" width="8.00390625" style="330" customWidth="1"/>
    <col min="11" max="11" width="7.00390625" style="330" customWidth="1"/>
    <col min="12" max="12" width="7.375" style="330" customWidth="1"/>
    <col min="13" max="13" width="7.25390625" style="330" customWidth="1"/>
    <col min="14" max="14" width="5.75390625" style="331" customWidth="1"/>
    <col min="15" max="15" width="7.00390625" style="331" customWidth="1"/>
    <col min="16" max="16" width="7.00390625" style="330" customWidth="1"/>
    <col min="17" max="17" width="7.25390625" style="331" customWidth="1"/>
    <col min="18" max="18" width="6.375" style="330" customWidth="1"/>
    <col min="19" max="19" width="7.375" style="331" customWidth="1"/>
    <col min="20" max="20" width="7.625" style="330" customWidth="1"/>
    <col min="21" max="21" width="8.75390625" style="331" customWidth="1"/>
    <col min="22" max="22" width="7.25390625" style="331" customWidth="1"/>
    <col min="23" max="23" width="7.625" style="330" customWidth="1"/>
    <col min="24" max="25" width="8.375" style="330" customWidth="1"/>
    <col min="26" max="26" width="8.125" style="331" customWidth="1"/>
    <col min="27" max="16384" width="8.875" style="330" customWidth="1"/>
  </cols>
  <sheetData>
    <row r="1" ht="12.75" hidden="1" outlineLevel="1"/>
    <row r="2" ht="12.75" hidden="1" outlineLevel="1"/>
    <row r="3" spans="1:26" ht="15.75" hidden="1" outlineLevel="1">
      <c r="A3" s="1081" t="s">
        <v>233</v>
      </c>
      <c r="B3" s="1081"/>
      <c r="T3" s="1081" t="s">
        <v>232</v>
      </c>
      <c r="U3" s="1081"/>
      <c r="V3" s="1081"/>
      <c r="W3" s="1081"/>
      <c r="X3" s="1081"/>
      <c r="Y3" s="1081"/>
      <c r="Z3" s="1081"/>
    </row>
    <row r="4" spans="1:26" ht="15.75" hidden="1" outlineLevel="1">
      <c r="A4" s="455" t="s">
        <v>231</v>
      </c>
      <c r="B4" s="455"/>
      <c r="T4" s="1082" t="s">
        <v>230</v>
      </c>
      <c r="U4" s="1082"/>
      <c r="V4" s="1082"/>
      <c r="W4" s="1082"/>
      <c r="X4" s="1082"/>
      <c r="Y4" s="1082"/>
      <c r="Z4" s="1082"/>
    </row>
    <row r="5" spans="1:26" ht="15.75" hidden="1" outlineLevel="1">
      <c r="A5" s="1095" t="s">
        <v>229</v>
      </c>
      <c r="B5" s="1095"/>
      <c r="T5" s="1082" t="s">
        <v>228</v>
      </c>
      <c r="U5" s="1082"/>
      <c r="V5" s="1082"/>
      <c r="W5" s="1082"/>
      <c r="X5" s="1082"/>
      <c r="Y5" s="1082"/>
      <c r="Z5" s="1082"/>
    </row>
    <row r="6" spans="1:26" ht="15.75" hidden="1" outlineLevel="1">
      <c r="A6" s="4"/>
      <c r="B6" s="4"/>
      <c r="T6" s="4"/>
      <c r="U6" s="4"/>
      <c r="V6" s="4"/>
      <c r="W6" s="4"/>
      <c r="X6" s="4"/>
      <c r="Y6" s="4"/>
      <c r="Z6" s="4"/>
    </row>
    <row r="7" ht="12.75" hidden="1" outlineLevel="1"/>
    <row r="8" spans="1:26" ht="15.75" collapsed="1">
      <c r="A8" s="1102" t="s">
        <v>234</v>
      </c>
      <c r="B8" s="1102"/>
      <c r="C8" s="1102"/>
      <c r="D8" s="1102"/>
      <c r="E8" s="1102"/>
      <c r="F8" s="1102"/>
      <c r="G8" s="1102"/>
      <c r="H8" s="1102"/>
      <c r="I8" s="1102"/>
      <c r="J8" s="1102"/>
      <c r="K8" s="1102"/>
      <c r="L8" s="1102"/>
      <c r="M8" s="1102"/>
      <c r="N8" s="1102"/>
      <c r="O8" s="1102"/>
      <c r="P8" s="1102"/>
      <c r="Q8" s="1102"/>
      <c r="R8" s="1102"/>
      <c r="S8" s="1102"/>
      <c r="T8" s="1102"/>
      <c r="U8" s="1102"/>
      <c r="V8" s="1102"/>
      <c r="W8" s="1102"/>
      <c r="X8" s="2"/>
      <c r="Y8" s="2"/>
      <c r="Z8" s="330"/>
    </row>
    <row r="9" spans="1:27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" customHeight="1" thickBot="1">
      <c r="A11" s="454"/>
      <c r="D11" s="453"/>
      <c r="E11" s="453"/>
      <c r="F11" s="451"/>
      <c r="G11" s="451"/>
      <c r="H11" s="451"/>
      <c r="I11" s="451"/>
      <c r="J11" s="451"/>
      <c r="K11" s="451"/>
      <c r="L11" s="451"/>
      <c r="M11" s="451"/>
      <c r="N11" s="453"/>
      <c r="O11" s="453"/>
      <c r="P11" s="451"/>
      <c r="Q11" s="453"/>
      <c r="R11" s="451"/>
      <c r="T11" s="452"/>
      <c r="W11" s="451"/>
      <c r="X11" s="453" t="s">
        <v>227</v>
      </c>
      <c r="Y11" s="451"/>
      <c r="Z11" s="452"/>
      <c r="AA11" s="451"/>
    </row>
    <row r="12" spans="1:27" ht="13.5" customHeight="1" thickBot="1">
      <c r="A12" s="1086" t="s">
        <v>0</v>
      </c>
      <c r="B12" s="1089" t="s">
        <v>1</v>
      </c>
      <c r="C12" s="1121" t="s">
        <v>2</v>
      </c>
      <c r="D12" s="1096" t="s">
        <v>182</v>
      </c>
      <c r="E12" s="1099" t="s">
        <v>131</v>
      </c>
      <c r="F12" s="1100"/>
      <c r="G12" s="1100"/>
      <c r="H12" s="1100"/>
      <c r="I12" s="1100"/>
      <c r="J12" s="1100"/>
      <c r="K12" s="1100"/>
      <c r="L12" s="1100"/>
      <c r="M12" s="1100"/>
      <c r="N12" s="1100"/>
      <c r="O12" s="1100"/>
      <c r="P12" s="1100"/>
      <c r="Q12" s="1100"/>
      <c r="R12" s="1100"/>
      <c r="S12" s="1100"/>
      <c r="T12" s="1101"/>
      <c r="U12" s="1103" t="s">
        <v>134</v>
      </c>
      <c r="V12" s="1104"/>
      <c r="W12" s="1105"/>
      <c r="X12" s="1103" t="s">
        <v>100</v>
      </c>
      <c r="Y12" s="1105"/>
      <c r="Z12" s="1103" t="s">
        <v>132</v>
      </c>
      <c r="AA12" s="1105"/>
    </row>
    <row r="13" spans="1:27" ht="100.5" customHeight="1" thickBot="1">
      <c r="A13" s="1087"/>
      <c r="B13" s="1090"/>
      <c r="C13" s="1122"/>
      <c r="D13" s="1097"/>
      <c r="E13" s="1099" t="s">
        <v>183</v>
      </c>
      <c r="F13" s="1109"/>
      <c r="G13" s="1110"/>
      <c r="H13" s="1083" t="s">
        <v>184</v>
      </c>
      <c r="I13" s="1084"/>
      <c r="J13" s="1085"/>
      <c r="K13" s="1125" t="s">
        <v>494</v>
      </c>
      <c r="L13" s="1126"/>
      <c r="M13" s="1127"/>
      <c r="N13" s="1099" t="s">
        <v>185</v>
      </c>
      <c r="O13" s="1111"/>
      <c r="P13" s="1111"/>
      <c r="Q13" s="1099" t="s">
        <v>154</v>
      </c>
      <c r="R13" s="1101"/>
      <c r="S13" s="1100" t="s">
        <v>186</v>
      </c>
      <c r="T13" s="1101"/>
      <c r="U13" s="1106"/>
      <c r="V13" s="1107"/>
      <c r="W13" s="1108"/>
      <c r="X13" s="1106"/>
      <c r="Y13" s="1108"/>
      <c r="Z13" s="1106"/>
      <c r="AA13" s="1108"/>
    </row>
    <row r="14" spans="1:27" ht="26.25" thickBot="1">
      <c r="A14" s="1088"/>
      <c r="B14" s="1091"/>
      <c r="C14" s="1123"/>
      <c r="D14" s="1098"/>
      <c r="E14" s="444" t="s">
        <v>3</v>
      </c>
      <c r="F14" s="450" t="s">
        <v>4</v>
      </c>
      <c r="G14" s="445" t="s">
        <v>5</v>
      </c>
      <c r="H14" s="600" t="s">
        <v>6</v>
      </c>
      <c r="I14" s="601" t="s">
        <v>4</v>
      </c>
      <c r="J14" s="601" t="s">
        <v>5</v>
      </c>
      <c r="K14" s="919" t="s">
        <v>6</v>
      </c>
      <c r="L14" s="918" t="s">
        <v>4</v>
      </c>
      <c r="M14" s="918" t="s">
        <v>5</v>
      </c>
      <c r="N14" s="449" t="s">
        <v>6</v>
      </c>
      <c r="O14" s="448" t="s">
        <v>4</v>
      </c>
      <c r="P14" s="445" t="s">
        <v>5</v>
      </c>
      <c r="Q14" s="447" t="s">
        <v>6</v>
      </c>
      <c r="R14" s="446" t="s">
        <v>7</v>
      </c>
      <c r="S14" s="447" t="s">
        <v>6</v>
      </c>
      <c r="T14" s="446" t="s">
        <v>5</v>
      </c>
      <c r="U14" s="444" t="s">
        <v>6</v>
      </c>
      <c r="V14" s="445" t="s">
        <v>4</v>
      </c>
      <c r="W14" s="445" t="s">
        <v>5</v>
      </c>
      <c r="X14" s="444" t="s">
        <v>6</v>
      </c>
      <c r="Y14" s="443" t="s">
        <v>8</v>
      </c>
      <c r="Z14" s="444" t="s">
        <v>6</v>
      </c>
      <c r="AA14" s="443" t="s">
        <v>8</v>
      </c>
    </row>
    <row r="15" spans="1:27" ht="14.25" thickBot="1" thickTop="1">
      <c r="A15" s="429" t="s">
        <v>73</v>
      </c>
      <c r="B15" s="442" t="s">
        <v>82</v>
      </c>
      <c r="C15" s="429" t="s">
        <v>11</v>
      </c>
      <c r="D15" s="438"/>
      <c r="E15" s="441"/>
      <c r="F15" s="440"/>
      <c r="G15" s="439"/>
      <c r="H15" s="621"/>
      <c r="I15" s="622"/>
      <c r="J15" s="623"/>
      <c r="K15" s="907"/>
      <c r="L15" s="907"/>
      <c r="M15" s="907"/>
      <c r="N15" s="435"/>
      <c r="O15" s="434"/>
      <c r="P15" s="433"/>
      <c r="Q15" s="432"/>
      <c r="R15" s="431"/>
      <c r="S15" s="432"/>
      <c r="T15" s="431"/>
      <c r="U15" s="428"/>
      <c r="V15" s="430"/>
      <c r="W15" s="427"/>
      <c r="X15" s="429"/>
      <c r="Y15" s="427"/>
      <c r="Z15" s="428"/>
      <c r="AA15" s="427"/>
    </row>
    <row r="16" spans="1:27" s="334" customFormat="1" ht="13.5" thickBot="1">
      <c r="A16" s="532">
        <v>1</v>
      </c>
      <c r="B16" s="533" t="s">
        <v>293</v>
      </c>
      <c r="C16" s="529" t="s">
        <v>292</v>
      </c>
      <c r="D16" s="908">
        <f>H16</f>
        <v>6</v>
      </c>
      <c r="E16" s="481"/>
      <c r="F16" s="988"/>
      <c r="G16" s="496"/>
      <c r="H16" s="477">
        <f>(J16+I16)</f>
        <v>6</v>
      </c>
      <c r="I16" s="730"/>
      <c r="J16" s="908">
        <v>6</v>
      </c>
      <c r="K16" s="725"/>
      <c r="L16" s="725"/>
      <c r="M16" s="725"/>
      <c r="N16" s="915"/>
      <c r="O16" s="479"/>
      <c r="P16" s="478"/>
      <c r="Q16" s="474"/>
      <c r="R16" s="477"/>
      <c r="S16" s="474"/>
      <c r="T16" s="477"/>
      <c r="U16" s="474"/>
      <c r="V16" s="476"/>
      <c r="W16" s="473"/>
      <c r="X16" s="475"/>
      <c r="Y16" s="473"/>
      <c r="Z16" s="474"/>
      <c r="AA16" s="473"/>
    </row>
    <row r="17" spans="1:27" s="334" customFormat="1" ht="13.5" thickBot="1">
      <c r="A17" s="475"/>
      <c r="B17" s="483"/>
      <c r="C17" s="482" t="s">
        <v>291</v>
      </c>
      <c r="D17" s="971">
        <f>H17</f>
        <v>0.523</v>
      </c>
      <c r="E17" s="481"/>
      <c r="F17" s="989"/>
      <c r="G17" s="486"/>
      <c r="H17" s="604">
        <f>(J17+I17)</f>
        <v>0.523</v>
      </c>
      <c r="I17" s="731"/>
      <c r="J17" s="909">
        <f>J19</f>
        <v>0.523</v>
      </c>
      <c r="K17" s="616"/>
      <c r="L17" s="616"/>
      <c r="M17" s="616"/>
      <c r="N17" s="916"/>
      <c r="O17" s="479"/>
      <c r="P17" s="486"/>
      <c r="Q17" s="474"/>
      <c r="R17" s="477"/>
      <c r="S17" s="474"/>
      <c r="T17" s="477"/>
      <c r="U17" s="474"/>
      <c r="V17" s="476"/>
      <c r="W17" s="473"/>
      <c r="X17" s="475"/>
      <c r="Y17" s="473"/>
      <c r="Z17" s="474"/>
      <c r="AA17" s="473"/>
    </row>
    <row r="18" spans="1:27" s="334" customFormat="1" ht="13.5" thickBot="1">
      <c r="A18" s="534"/>
      <c r="B18" s="535"/>
      <c r="C18" s="530" t="s">
        <v>11</v>
      </c>
      <c r="D18" s="971">
        <f>D20</f>
        <v>250.477</v>
      </c>
      <c r="E18" s="481"/>
      <c r="F18" s="990"/>
      <c r="G18" s="497"/>
      <c r="H18" s="606">
        <f aca="true" t="shared" si="0" ref="H18:H66">(J18+I18)</f>
        <v>266.676</v>
      </c>
      <c r="I18" s="732"/>
      <c r="J18" s="816">
        <f>J20</f>
        <v>266.676</v>
      </c>
      <c r="K18" s="616"/>
      <c r="L18" s="616"/>
      <c r="M18" s="616"/>
      <c r="N18" s="916"/>
      <c r="O18" s="479"/>
      <c r="P18" s="486"/>
      <c r="Q18" s="474"/>
      <c r="R18" s="477"/>
      <c r="S18" s="474"/>
      <c r="T18" s="477"/>
      <c r="U18" s="474"/>
      <c r="V18" s="476"/>
      <c r="W18" s="473"/>
      <c r="X18" s="475"/>
      <c r="Y18" s="473"/>
      <c r="Z18" s="474"/>
      <c r="AA18" s="473"/>
    </row>
    <row r="19" spans="1:27" s="334" customFormat="1" ht="13.5" thickBot="1">
      <c r="A19" s="510" t="s">
        <v>14</v>
      </c>
      <c r="B19" s="511" t="s">
        <v>15</v>
      </c>
      <c r="C19" s="499" t="s">
        <v>9</v>
      </c>
      <c r="D19" s="971">
        <f>H19</f>
        <v>0.523</v>
      </c>
      <c r="E19" s="481"/>
      <c r="F19" s="991"/>
      <c r="G19" s="498"/>
      <c r="H19" s="602">
        <f>(J19+I19)</f>
        <v>0.523</v>
      </c>
      <c r="I19" s="736">
        <f>I21+I23+I25+I27+I29+I31</f>
        <v>0</v>
      </c>
      <c r="J19" s="815">
        <f>J21+J23+J25+J27+J29+J31</f>
        <v>0.523</v>
      </c>
      <c r="K19" s="616"/>
      <c r="L19" s="616"/>
      <c r="M19" s="616"/>
      <c r="N19" s="479"/>
      <c r="O19" s="479"/>
      <c r="P19" s="478"/>
      <c r="Q19" s="474"/>
      <c r="R19" s="477"/>
      <c r="S19" s="474"/>
      <c r="T19" s="477"/>
      <c r="U19" s="474"/>
      <c r="V19" s="476"/>
      <c r="W19" s="473"/>
      <c r="X19" s="475"/>
      <c r="Y19" s="473"/>
      <c r="Z19" s="474"/>
      <c r="AA19" s="473"/>
    </row>
    <row r="20" spans="1:27" s="334" customFormat="1" ht="13.5" thickBot="1">
      <c r="A20" s="484"/>
      <c r="B20" s="483"/>
      <c r="C20" s="482" t="s">
        <v>11</v>
      </c>
      <c r="D20" s="971">
        <f>D22+D24+D26+D28+D30+D32</f>
        <v>250.477</v>
      </c>
      <c r="E20" s="481"/>
      <c r="F20" s="989"/>
      <c r="G20" s="486"/>
      <c r="H20" s="606">
        <f>H22+H24+H26+H28+H30+H32</f>
        <v>266.676</v>
      </c>
      <c r="I20" s="659">
        <f>I22+I24+I26+I28+I30+I32</f>
        <v>0</v>
      </c>
      <c r="J20" s="910">
        <f>J22+J24+J26+J28+J30+J32</f>
        <v>266.676</v>
      </c>
      <c r="K20" s="616">
        <f>K28+K30+K32</f>
        <v>-16.198999999999998</v>
      </c>
      <c r="L20" s="616">
        <f>L28+L30+L32</f>
        <v>0</v>
      </c>
      <c r="M20" s="616">
        <f>M28+M30+M32</f>
        <v>-16.198999999999998</v>
      </c>
      <c r="N20" s="479"/>
      <c r="O20" s="479"/>
      <c r="P20" s="478"/>
      <c r="Q20" s="474"/>
      <c r="R20" s="477"/>
      <c r="S20" s="474"/>
      <c r="T20" s="477"/>
      <c r="U20" s="474"/>
      <c r="V20" s="476"/>
      <c r="W20" s="473"/>
      <c r="X20" s="475"/>
      <c r="Y20" s="473"/>
      <c r="Z20" s="474"/>
      <c r="AA20" s="473"/>
    </row>
    <row r="21" spans="1:27" s="334" customFormat="1" ht="13.5" thickBot="1">
      <c r="A21" s="484" t="s">
        <v>286</v>
      </c>
      <c r="B21" s="483" t="s">
        <v>490</v>
      </c>
      <c r="C21" s="482" t="s">
        <v>9</v>
      </c>
      <c r="D21" s="971">
        <f aca="true" t="shared" si="1" ref="D21:D27">H21</f>
        <v>0.093</v>
      </c>
      <c r="E21" s="481"/>
      <c r="F21" s="989"/>
      <c r="G21" s="486"/>
      <c r="H21" s="606">
        <f t="shared" si="0"/>
        <v>0.093</v>
      </c>
      <c r="I21" s="707"/>
      <c r="J21" s="815">
        <v>0.093</v>
      </c>
      <c r="K21" s="616"/>
      <c r="L21" s="616"/>
      <c r="M21" s="616"/>
      <c r="N21" s="479"/>
      <c r="O21" s="479"/>
      <c r="P21" s="478"/>
      <c r="Q21" s="474"/>
      <c r="R21" s="477"/>
      <c r="S21" s="474"/>
      <c r="T21" s="477"/>
      <c r="U21" s="474"/>
      <c r="V21" s="476"/>
      <c r="W21" s="473"/>
      <c r="X21" s="475"/>
      <c r="Y21" s="473"/>
      <c r="Z21" s="474"/>
      <c r="AA21" s="473"/>
    </row>
    <row r="22" spans="1:27" s="334" customFormat="1" ht="13.5" thickBot="1">
      <c r="A22" s="484"/>
      <c r="B22" s="483"/>
      <c r="C22" s="482" t="s">
        <v>11</v>
      </c>
      <c r="D22" s="971">
        <f t="shared" si="1"/>
        <v>48.435</v>
      </c>
      <c r="E22" s="481"/>
      <c r="F22" s="989"/>
      <c r="G22" s="486"/>
      <c r="H22" s="606">
        <f t="shared" si="0"/>
        <v>48.435</v>
      </c>
      <c r="I22" s="732"/>
      <c r="J22" s="910">
        <v>48.435</v>
      </c>
      <c r="K22" s="616"/>
      <c r="L22" s="616"/>
      <c r="M22" s="616"/>
      <c r="N22" s="479"/>
      <c r="O22" s="479"/>
      <c r="P22" s="478"/>
      <c r="Q22" s="474"/>
      <c r="R22" s="477"/>
      <c r="S22" s="474"/>
      <c r="T22" s="477"/>
      <c r="U22" s="474"/>
      <c r="V22" s="476"/>
      <c r="W22" s="473"/>
      <c r="X22" s="475"/>
      <c r="Y22" s="473"/>
      <c r="Z22" s="474"/>
      <c r="AA22" s="473"/>
    </row>
    <row r="23" spans="1:27" s="334" customFormat="1" ht="13.5" thickBot="1">
      <c r="A23" s="484" t="s">
        <v>284</v>
      </c>
      <c r="B23" s="483" t="s">
        <v>355</v>
      </c>
      <c r="C23" s="482" t="s">
        <v>9</v>
      </c>
      <c r="D23" s="971">
        <f t="shared" si="1"/>
        <v>0.063</v>
      </c>
      <c r="E23" s="481"/>
      <c r="F23" s="989"/>
      <c r="G23" s="486"/>
      <c r="H23" s="606">
        <f t="shared" si="0"/>
        <v>0.063</v>
      </c>
      <c r="I23" s="707"/>
      <c r="J23" s="815">
        <v>0.063</v>
      </c>
      <c r="K23" s="616"/>
      <c r="L23" s="616"/>
      <c r="M23" s="616"/>
      <c r="N23" s="479"/>
      <c r="O23" s="479"/>
      <c r="P23" s="478"/>
      <c r="Q23" s="474"/>
      <c r="R23" s="477"/>
      <c r="S23" s="474"/>
      <c r="T23" s="477"/>
      <c r="U23" s="474"/>
      <c r="V23" s="476"/>
      <c r="W23" s="473"/>
      <c r="X23" s="475"/>
      <c r="Y23" s="473"/>
      <c r="Z23" s="474"/>
      <c r="AA23" s="473"/>
    </row>
    <row r="24" spans="1:27" s="334" customFormat="1" ht="13.5" thickBot="1">
      <c r="A24" s="484"/>
      <c r="B24" s="483"/>
      <c r="C24" s="482" t="s">
        <v>11</v>
      </c>
      <c r="D24" s="971">
        <f t="shared" si="1"/>
        <v>31.642</v>
      </c>
      <c r="E24" s="481"/>
      <c r="F24" s="989"/>
      <c r="G24" s="486"/>
      <c r="H24" s="606">
        <f t="shared" si="0"/>
        <v>31.642</v>
      </c>
      <c r="I24" s="732"/>
      <c r="J24" s="910">
        <v>31.642</v>
      </c>
      <c r="K24" s="616"/>
      <c r="L24" s="616"/>
      <c r="M24" s="616"/>
      <c r="N24" s="479"/>
      <c r="O24" s="479"/>
      <c r="P24" s="478"/>
      <c r="Q24" s="474"/>
      <c r="R24" s="477"/>
      <c r="S24" s="474"/>
      <c r="T24" s="477"/>
      <c r="U24" s="474"/>
      <c r="V24" s="476"/>
      <c r="W24" s="473"/>
      <c r="X24" s="475"/>
      <c r="Y24" s="473"/>
      <c r="Z24" s="474"/>
      <c r="AA24" s="473"/>
    </row>
    <row r="25" spans="1:27" s="334" customFormat="1" ht="13.5" thickBot="1">
      <c r="A25" s="484" t="s">
        <v>282</v>
      </c>
      <c r="B25" s="483" t="s">
        <v>491</v>
      </c>
      <c r="C25" s="482" t="s">
        <v>9</v>
      </c>
      <c r="D25" s="972">
        <f t="shared" si="1"/>
        <v>0.0904</v>
      </c>
      <c r="E25" s="481"/>
      <c r="F25" s="989"/>
      <c r="G25" s="486"/>
      <c r="H25" s="902">
        <f t="shared" si="0"/>
        <v>0.0904</v>
      </c>
      <c r="I25" s="707"/>
      <c r="J25" s="908">
        <v>0.0904</v>
      </c>
      <c r="K25" s="725"/>
      <c r="L25" s="725"/>
      <c r="M25" s="725"/>
      <c r="N25" s="479"/>
      <c r="O25" s="479"/>
      <c r="P25" s="478"/>
      <c r="Q25" s="474"/>
      <c r="R25" s="477"/>
      <c r="S25" s="474"/>
      <c r="T25" s="477"/>
      <c r="U25" s="474"/>
      <c r="V25" s="476"/>
      <c r="W25" s="473"/>
      <c r="X25" s="475"/>
      <c r="Y25" s="473"/>
      <c r="Z25" s="474"/>
      <c r="AA25" s="473"/>
    </row>
    <row r="26" spans="1:27" s="334" customFormat="1" ht="13.5" thickBot="1">
      <c r="A26" s="484"/>
      <c r="B26" s="483"/>
      <c r="C26" s="482" t="s">
        <v>11</v>
      </c>
      <c r="D26" s="971">
        <f t="shared" si="1"/>
        <v>45.928</v>
      </c>
      <c r="E26" s="481"/>
      <c r="F26" s="989"/>
      <c r="G26" s="486"/>
      <c r="H26" s="606">
        <f t="shared" si="0"/>
        <v>45.928</v>
      </c>
      <c r="I26" s="732"/>
      <c r="J26" s="910">
        <v>45.928</v>
      </c>
      <c r="K26" s="616"/>
      <c r="L26" s="616"/>
      <c r="M26" s="616"/>
      <c r="N26" s="479"/>
      <c r="O26" s="479"/>
      <c r="P26" s="478"/>
      <c r="Q26" s="474"/>
      <c r="R26" s="477"/>
      <c r="S26" s="474"/>
      <c r="T26" s="477"/>
      <c r="U26" s="474"/>
      <c r="V26" s="476"/>
      <c r="W26" s="473"/>
      <c r="X26" s="475"/>
      <c r="Y26" s="473"/>
      <c r="Z26" s="474"/>
      <c r="AA26" s="473"/>
    </row>
    <row r="27" spans="1:27" s="334" customFormat="1" ht="13.5" thickBot="1">
      <c r="A27" s="484" t="s">
        <v>280</v>
      </c>
      <c r="B27" s="483" t="s">
        <v>492</v>
      </c>
      <c r="C27" s="482" t="s">
        <v>9</v>
      </c>
      <c r="D27" s="972">
        <f t="shared" si="1"/>
        <v>0.0936</v>
      </c>
      <c r="E27" s="481"/>
      <c r="F27" s="989"/>
      <c r="G27" s="486"/>
      <c r="H27" s="903">
        <f>(J27+I27)</f>
        <v>0.0936</v>
      </c>
      <c r="I27" s="706"/>
      <c r="J27" s="911">
        <v>0.0936</v>
      </c>
      <c r="K27" s="917"/>
      <c r="L27" s="917"/>
      <c r="M27" s="917"/>
      <c r="N27" s="479"/>
      <c r="O27" s="479"/>
      <c r="P27" s="478"/>
      <c r="Q27" s="474"/>
      <c r="R27" s="477"/>
      <c r="S27" s="474"/>
      <c r="T27" s="477"/>
      <c r="U27" s="474"/>
      <c r="V27" s="476"/>
      <c r="W27" s="473"/>
      <c r="X27" s="475"/>
      <c r="Y27" s="473"/>
      <c r="Z27" s="474"/>
      <c r="AA27" s="473"/>
    </row>
    <row r="28" spans="1:27" s="334" customFormat="1" ht="13.5" thickBot="1">
      <c r="A28" s="484"/>
      <c r="B28" s="483"/>
      <c r="C28" s="482" t="s">
        <v>11</v>
      </c>
      <c r="D28" s="971">
        <f>H28+K28</f>
        <v>43.089999999999996</v>
      </c>
      <c r="E28" s="481"/>
      <c r="F28" s="989"/>
      <c r="G28" s="486"/>
      <c r="H28" s="606">
        <f t="shared" si="0"/>
        <v>47.138</v>
      </c>
      <c r="I28" s="732"/>
      <c r="J28" s="816">
        <v>47.138</v>
      </c>
      <c r="K28" s="616">
        <f>(M28+L28)</f>
        <v>-4.048</v>
      </c>
      <c r="L28" s="616"/>
      <c r="M28" s="616">
        <v>-4.048</v>
      </c>
      <c r="N28" s="479"/>
      <c r="O28" s="479"/>
      <c r="P28" s="478"/>
      <c r="Q28" s="474"/>
      <c r="R28" s="477"/>
      <c r="S28" s="474"/>
      <c r="T28" s="477"/>
      <c r="U28" s="474"/>
      <c r="V28" s="476"/>
      <c r="W28" s="473"/>
      <c r="X28" s="475"/>
      <c r="Y28" s="473"/>
      <c r="Z28" s="474"/>
      <c r="AA28" s="473"/>
    </row>
    <row r="29" spans="1:27" s="334" customFormat="1" ht="13.5" thickBot="1">
      <c r="A29" s="484" t="s">
        <v>278</v>
      </c>
      <c r="B29" s="483" t="s">
        <v>341</v>
      </c>
      <c r="C29" s="482" t="s">
        <v>9</v>
      </c>
      <c r="D29" s="971">
        <f>H29</f>
        <v>0.07</v>
      </c>
      <c r="E29" s="481"/>
      <c r="F29" s="989"/>
      <c r="G29" s="486"/>
      <c r="H29" s="602">
        <f t="shared" si="0"/>
        <v>0.07</v>
      </c>
      <c r="I29" s="707"/>
      <c r="J29" s="815">
        <v>0.07</v>
      </c>
      <c r="K29" s="616"/>
      <c r="L29" s="616"/>
      <c r="M29" s="616"/>
      <c r="N29" s="479"/>
      <c r="O29" s="479"/>
      <c r="P29" s="478"/>
      <c r="Q29" s="474"/>
      <c r="R29" s="477"/>
      <c r="S29" s="474"/>
      <c r="T29" s="477"/>
      <c r="U29" s="474"/>
      <c r="V29" s="476"/>
      <c r="W29" s="473"/>
      <c r="X29" s="475"/>
      <c r="Y29" s="473"/>
      <c r="Z29" s="474"/>
      <c r="AA29" s="473"/>
    </row>
    <row r="30" spans="1:27" s="334" customFormat="1" ht="13.5" thickBot="1">
      <c r="A30" s="484"/>
      <c r="B30" s="483"/>
      <c r="C30" s="482" t="s">
        <v>11</v>
      </c>
      <c r="D30" s="971">
        <f>H30+K30</f>
        <v>31.547</v>
      </c>
      <c r="E30" s="481"/>
      <c r="F30" s="989"/>
      <c r="G30" s="486"/>
      <c r="H30" s="606">
        <f t="shared" si="0"/>
        <v>37.216</v>
      </c>
      <c r="I30" s="732"/>
      <c r="J30" s="816">
        <v>37.216</v>
      </c>
      <c r="K30" s="616">
        <f>(M30+L30)</f>
        <v>-5.669</v>
      </c>
      <c r="L30" s="616"/>
      <c r="M30" s="616">
        <v>-5.669</v>
      </c>
      <c r="N30" s="479"/>
      <c r="O30" s="479"/>
      <c r="P30" s="478"/>
      <c r="Q30" s="474"/>
      <c r="R30" s="477"/>
      <c r="S30" s="474"/>
      <c r="T30" s="477"/>
      <c r="U30" s="474"/>
      <c r="V30" s="476"/>
      <c r="W30" s="473"/>
      <c r="X30" s="475"/>
      <c r="Y30" s="473"/>
      <c r="Z30" s="474"/>
      <c r="AA30" s="473"/>
    </row>
    <row r="31" spans="1:27" s="334" customFormat="1" ht="12.75">
      <c r="A31" s="507" t="s">
        <v>276</v>
      </c>
      <c r="B31" s="508" t="s">
        <v>493</v>
      </c>
      <c r="C31" s="723" t="s">
        <v>9</v>
      </c>
      <c r="D31" s="973">
        <f>H31</f>
        <v>0.113</v>
      </c>
      <c r="E31" s="481"/>
      <c r="F31" s="992"/>
      <c r="G31" s="509"/>
      <c r="H31" s="865">
        <f t="shared" si="0"/>
        <v>0.113</v>
      </c>
      <c r="I31" s="942"/>
      <c r="J31" s="815">
        <v>0.113</v>
      </c>
      <c r="K31" s="616"/>
      <c r="L31" s="616"/>
      <c r="M31" s="616"/>
      <c r="N31" s="479"/>
      <c r="O31" s="479"/>
      <c r="P31" s="478"/>
      <c r="Q31" s="474"/>
      <c r="R31" s="477"/>
      <c r="S31" s="474"/>
      <c r="T31" s="477"/>
      <c r="U31" s="474"/>
      <c r="V31" s="476"/>
      <c r="W31" s="473"/>
      <c r="X31" s="475"/>
      <c r="Y31" s="473"/>
      <c r="Z31" s="474"/>
      <c r="AA31" s="473"/>
    </row>
    <row r="32" spans="1:27" s="334" customFormat="1" ht="13.5" thickBot="1">
      <c r="A32" s="507"/>
      <c r="B32" s="626"/>
      <c r="C32" s="627" t="s">
        <v>11</v>
      </c>
      <c r="D32" s="974">
        <f>H32+K32</f>
        <v>49.835</v>
      </c>
      <c r="E32" s="489"/>
      <c r="F32" s="992"/>
      <c r="G32" s="490"/>
      <c r="H32" s="629">
        <f t="shared" si="0"/>
        <v>56.317</v>
      </c>
      <c r="I32" s="734"/>
      <c r="J32" s="946">
        <v>56.317</v>
      </c>
      <c r="K32" s="630">
        <f>(M32+L32)</f>
        <v>-6.482</v>
      </c>
      <c r="L32" s="630"/>
      <c r="M32" s="630">
        <v>-6.482</v>
      </c>
      <c r="N32" s="820"/>
      <c r="O32" s="820"/>
      <c r="P32" s="948"/>
      <c r="Q32" s="837"/>
      <c r="R32" s="838"/>
      <c r="S32" s="837"/>
      <c r="T32" s="838"/>
      <c r="U32" s="837"/>
      <c r="V32" s="821"/>
      <c r="W32" s="839"/>
      <c r="X32" s="834"/>
      <c r="Y32" s="839"/>
      <c r="Z32" s="837"/>
      <c r="AA32" s="839"/>
    </row>
    <row r="33" spans="1:27" s="334" customFormat="1" ht="13.5" thickBot="1">
      <c r="A33" s="513"/>
      <c r="B33" s="527"/>
      <c r="C33" s="952"/>
      <c r="D33" s="1001"/>
      <c r="E33" s="1002"/>
      <c r="F33" s="993"/>
      <c r="G33" s="516"/>
      <c r="H33" s="611"/>
      <c r="I33" s="951"/>
      <c r="J33" s="803"/>
      <c r="K33" s="803"/>
      <c r="L33" s="803"/>
      <c r="M33" s="803"/>
      <c r="N33" s="939"/>
      <c r="O33" s="939"/>
      <c r="P33" s="952"/>
      <c r="Q33" s="953"/>
      <c r="R33" s="954"/>
      <c r="S33" s="953"/>
      <c r="T33" s="958"/>
      <c r="U33" s="959"/>
      <c r="V33" s="955"/>
      <c r="W33" s="960"/>
      <c r="X33" s="961"/>
      <c r="Y33" s="956"/>
      <c r="Z33" s="957"/>
      <c r="AA33" s="956"/>
    </row>
    <row r="34" spans="1:27" s="334" customFormat="1" ht="12.75">
      <c r="A34" s="962" t="s">
        <v>16</v>
      </c>
      <c r="B34" s="963" t="s">
        <v>162</v>
      </c>
      <c r="C34" s="1003" t="s">
        <v>163</v>
      </c>
      <c r="D34" s="999">
        <f>H34</f>
        <v>5</v>
      </c>
      <c r="E34" s="1000"/>
      <c r="F34" s="994"/>
      <c r="G34" s="642"/>
      <c r="H34" s="1009">
        <f>I34+J34</f>
        <v>5</v>
      </c>
      <c r="I34" s="965"/>
      <c r="J34" s="642">
        <v>5</v>
      </c>
      <c r="K34" s="593"/>
      <c r="L34" s="642"/>
      <c r="M34" s="614"/>
      <c r="N34" s="753"/>
      <c r="O34" s="753"/>
      <c r="P34" s="591"/>
      <c r="Q34" s="726"/>
      <c r="R34" s="950"/>
      <c r="S34" s="726"/>
      <c r="T34" s="725"/>
      <c r="U34" s="476"/>
      <c r="V34" s="504"/>
      <c r="W34" s="487"/>
      <c r="X34" s="487"/>
      <c r="Y34" s="505"/>
      <c r="Z34" s="503"/>
      <c r="AA34" s="505"/>
    </row>
    <row r="35" spans="1:27" s="334" customFormat="1" ht="12.75">
      <c r="A35" s="962"/>
      <c r="B35" s="966" t="s">
        <v>164</v>
      </c>
      <c r="C35" s="1004" t="s">
        <v>11</v>
      </c>
      <c r="D35" s="999">
        <f aca="true" t="shared" si="2" ref="D35:D47">H35</f>
        <v>10.007</v>
      </c>
      <c r="E35" s="964"/>
      <c r="F35" s="994"/>
      <c r="G35" s="642"/>
      <c r="H35" s="1009">
        <f aca="true" t="shared" si="3" ref="H35:H47">I35+J35</f>
        <v>10.007</v>
      </c>
      <c r="I35" s="965"/>
      <c r="J35" s="642">
        <v>10.007</v>
      </c>
      <c r="K35" s="593"/>
      <c r="L35" s="642"/>
      <c r="M35" s="614"/>
      <c r="N35" s="753"/>
      <c r="O35" s="753"/>
      <c r="P35" s="591"/>
      <c r="Q35" s="726"/>
      <c r="R35" s="950"/>
      <c r="S35" s="726"/>
      <c r="T35" s="725"/>
      <c r="U35" s="476"/>
      <c r="V35" s="504"/>
      <c r="W35" s="487"/>
      <c r="X35" s="487"/>
      <c r="Y35" s="505"/>
      <c r="Z35" s="503"/>
      <c r="AA35" s="505"/>
    </row>
    <row r="36" spans="1:27" s="334" customFormat="1" ht="12.75">
      <c r="A36" s="962" t="s">
        <v>175</v>
      </c>
      <c r="B36" s="967" t="s">
        <v>176</v>
      </c>
      <c r="C36" s="1004" t="s">
        <v>28</v>
      </c>
      <c r="D36" s="999">
        <f t="shared" si="2"/>
        <v>5</v>
      </c>
      <c r="E36" s="964"/>
      <c r="F36" s="994"/>
      <c r="G36" s="642"/>
      <c r="H36" s="1009">
        <f t="shared" si="3"/>
        <v>5</v>
      </c>
      <c r="I36" s="965"/>
      <c r="J36" s="1008">
        <v>5</v>
      </c>
      <c r="K36" s="593"/>
      <c r="L36" s="642"/>
      <c r="M36" s="616"/>
      <c r="N36" s="479"/>
      <c r="O36" s="479"/>
      <c r="P36" s="478"/>
      <c r="Q36" s="943"/>
      <c r="R36" s="908"/>
      <c r="S36" s="943"/>
      <c r="T36" s="725"/>
      <c r="U36" s="476"/>
      <c r="V36" s="476"/>
      <c r="W36" s="487"/>
      <c r="X36" s="487"/>
      <c r="Y36" s="505"/>
      <c r="Z36" s="503"/>
      <c r="AA36" s="505"/>
    </row>
    <row r="37" spans="1:27" s="334" customFormat="1" ht="12.75">
      <c r="A37" s="962"/>
      <c r="B37" s="967"/>
      <c r="C37" s="1004" t="s">
        <v>11</v>
      </c>
      <c r="D37" s="999">
        <f t="shared" si="2"/>
        <v>10.007000000000001</v>
      </c>
      <c r="E37" s="964"/>
      <c r="F37" s="994"/>
      <c r="G37" s="642"/>
      <c r="H37" s="1009">
        <f t="shared" si="3"/>
        <v>10.007000000000001</v>
      </c>
      <c r="I37" s="965"/>
      <c r="J37" s="1007">
        <f>J39+J41+J43+J45+J47</f>
        <v>10.007000000000001</v>
      </c>
      <c r="K37" s="593"/>
      <c r="L37" s="642"/>
      <c r="M37" s="616"/>
      <c r="N37" s="479"/>
      <c r="O37" s="479"/>
      <c r="P37" s="478"/>
      <c r="Q37" s="943"/>
      <c r="R37" s="908"/>
      <c r="S37" s="943"/>
      <c r="T37" s="725"/>
      <c r="U37" s="476"/>
      <c r="V37" s="476"/>
      <c r="W37" s="487"/>
      <c r="X37" s="487"/>
      <c r="Y37" s="505"/>
      <c r="Z37" s="503"/>
      <c r="AA37" s="505"/>
    </row>
    <row r="38" spans="1:27" s="334" customFormat="1" ht="12.75">
      <c r="A38" s="510" t="s">
        <v>262</v>
      </c>
      <c r="B38" s="536" t="s">
        <v>557</v>
      </c>
      <c r="C38" s="526" t="s">
        <v>28</v>
      </c>
      <c r="D38" s="999">
        <f t="shared" si="2"/>
        <v>1</v>
      </c>
      <c r="E38" s="481"/>
      <c r="F38" s="991"/>
      <c r="G38" s="491"/>
      <c r="H38" s="1009">
        <f t="shared" si="3"/>
        <v>1</v>
      </c>
      <c r="I38" s="949"/>
      <c r="J38" s="1006">
        <v>1</v>
      </c>
      <c r="K38" s="614"/>
      <c r="L38" s="614"/>
      <c r="M38" s="616"/>
      <c r="N38" s="479"/>
      <c r="O38" s="479"/>
      <c r="P38" s="478"/>
      <c r="Q38" s="943"/>
      <c r="R38" s="908"/>
      <c r="S38" s="943"/>
      <c r="T38" s="725"/>
      <c r="U38" s="476"/>
      <c r="V38" s="476"/>
      <c r="W38" s="487"/>
      <c r="X38" s="487"/>
      <c r="Y38" s="505"/>
      <c r="Z38" s="503"/>
      <c r="AA38" s="505"/>
    </row>
    <row r="39" spans="1:27" s="334" customFormat="1" ht="12.75">
      <c r="A39" s="510"/>
      <c r="B39" s="536"/>
      <c r="C39" s="526" t="s">
        <v>11</v>
      </c>
      <c r="D39" s="999">
        <f t="shared" si="2"/>
        <v>1.642</v>
      </c>
      <c r="E39" s="481"/>
      <c r="F39" s="991"/>
      <c r="G39" s="491"/>
      <c r="H39" s="1009">
        <f t="shared" si="3"/>
        <v>1.642</v>
      </c>
      <c r="I39" s="949"/>
      <c r="J39" s="614">
        <v>1.642</v>
      </c>
      <c r="K39" s="614"/>
      <c r="L39" s="614"/>
      <c r="M39" s="616"/>
      <c r="N39" s="479"/>
      <c r="O39" s="479"/>
      <c r="P39" s="487"/>
      <c r="Q39" s="476"/>
      <c r="R39" s="725"/>
      <c r="S39" s="476"/>
      <c r="T39" s="725"/>
      <c r="U39" s="476"/>
      <c r="V39" s="476"/>
      <c r="W39" s="487"/>
      <c r="X39" s="574"/>
      <c r="Y39" s="505"/>
      <c r="Z39" s="503"/>
      <c r="AA39" s="505"/>
    </row>
    <row r="40" spans="1:27" s="334" customFormat="1" ht="12.75">
      <c r="A40" s="510" t="s">
        <v>260</v>
      </c>
      <c r="B40" s="536" t="s">
        <v>558</v>
      </c>
      <c r="C40" s="526" t="s">
        <v>252</v>
      </c>
      <c r="D40" s="999">
        <f t="shared" si="2"/>
        <v>1</v>
      </c>
      <c r="E40" s="481"/>
      <c r="F40" s="991"/>
      <c r="G40" s="491"/>
      <c r="H40" s="1009">
        <f t="shared" si="3"/>
        <v>1</v>
      </c>
      <c r="I40" s="949"/>
      <c r="J40" s="1006">
        <v>1</v>
      </c>
      <c r="K40" s="614"/>
      <c r="L40" s="614"/>
      <c r="M40" s="616"/>
      <c r="N40" s="479"/>
      <c r="O40" s="479"/>
      <c r="P40" s="487"/>
      <c r="Q40" s="476"/>
      <c r="R40" s="725"/>
      <c r="S40" s="476"/>
      <c r="T40" s="725"/>
      <c r="U40" s="476"/>
      <c r="V40" s="476"/>
      <c r="W40" s="487"/>
      <c r="X40" s="574"/>
      <c r="Y40" s="505"/>
      <c r="Z40" s="503"/>
      <c r="AA40" s="505"/>
    </row>
    <row r="41" spans="1:27" s="334" customFormat="1" ht="12.75">
      <c r="A41" s="510"/>
      <c r="B41" s="536"/>
      <c r="C41" s="526" t="s">
        <v>11</v>
      </c>
      <c r="D41" s="999">
        <f t="shared" si="2"/>
        <v>1.738</v>
      </c>
      <c r="E41" s="481"/>
      <c r="F41" s="991"/>
      <c r="G41" s="491"/>
      <c r="H41" s="1009">
        <f t="shared" si="3"/>
        <v>1.738</v>
      </c>
      <c r="I41" s="949"/>
      <c r="J41" s="614">
        <v>1.738</v>
      </c>
      <c r="K41" s="614"/>
      <c r="L41" s="614"/>
      <c r="M41" s="616"/>
      <c r="N41" s="479"/>
      <c r="O41" s="479"/>
      <c r="P41" s="487"/>
      <c r="Q41" s="476"/>
      <c r="R41" s="725"/>
      <c r="S41" s="476"/>
      <c r="T41" s="725"/>
      <c r="U41" s="476"/>
      <c r="V41" s="476"/>
      <c r="W41" s="487"/>
      <c r="X41" s="574"/>
      <c r="Y41" s="505"/>
      <c r="Z41" s="503"/>
      <c r="AA41" s="505"/>
    </row>
    <row r="42" spans="1:27" s="334" customFormat="1" ht="12.75">
      <c r="A42" s="510" t="s">
        <v>258</v>
      </c>
      <c r="B42" s="536" t="s">
        <v>559</v>
      </c>
      <c r="C42" s="526" t="s">
        <v>252</v>
      </c>
      <c r="D42" s="999">
        <f t="shared" si="2"/>
        <v>1</v>
      </c>
      <c r="E42" s="481"/>
      <c r="F42" s="991"/>
      <c r="G42" s="491"/>
      <c r="H42" s="1009">
        <f t="shared" si="3"/>
        <v>1</v>
      </c>
      <c r="I42" s="949"/>
      <c r="J42" s="1006">
        <v>1</v>
      </c>
      <c r="K42" s="614"/>
      <c r="L42" s="614"/>
      <c r="M42" s="616"/>
      <c r="N42" s="479"/>
      <c r="O42" s="479"/>
      <c r="P42" s="487"/>
      <c r="Q42" s="476"/>
      <c r="R42" s="725"/>
      <c r="S42" s="476"/>
      <c r="T42" s="725"/>
      <c r="U42" s="476"/>
      <c r="V42" s="476"/>
      <c r="W42" s="487"/>
      <c r="X42" s="574"/>
      <c r="Y42" s="505"/>
      <c r="Z42" s="503"/>
      <c r="AA42" s="505"/>
    </row>
    <row r="43" spans="1:27" s="334" customFormat="1" ht="12.75">
      <c r="A43" s="510"/>
      <c r="B43" s="536"/>
      <c r="C43" s="526" t="s">
        <v>11</v>
      </c>
      <c r="D43" s="999">
        <f t="shared" si="2"/>
        <v>1.738</v>
      </c>
      <c r="E43" s="481"/>
      <c r="F43" s="991"/>
      <c r="G43" s="491"/>
      <c r="H43" s="1009">
        <f t="shared" si="3"/>
        <v>1.738</v>
      </c>
      <c r="I43" s="949"/>
      <c r="J43" s="614">
        <v>1.738</v>
      </c>
      <c r="K43" s="614"/>
      <c r="L43" s="614"/>
      <c r="M43" s="616"/>
      <c r="N43" s="479"/>
      <c r="O43" s="479"/>
      <c r="P43" s="487"/>
      <c r="Q43" s="476"/>
      <c r="R43" s="725"/>
      <c r="S43" s="476"/>
      <c r="T43" s="725"/>
      <c r="U43" s="476"/>
      <c r="V43" s="476"/>
      <c r="W43" s="487"/>
      <c r="X43" s="574"/>
      <c r="Y43" s="505"/>
      <c r="Z43" s="503"/>
      <c r="AA43" s="505"/>
    </row>
    <row r="44" spans="1:27" s="334" customFormat="1" ht="12.75">
      <c r="A44" s="510" t="s">
        <v>256</v>
      </c>
      <c r="B44" s="536" t="s">
        <v>560</v>
      </c>
      <c r="C44" s="526" t="s">
        <v>252</v>
      </c>
      <c r="D44" s="999">
        <f t="shared" si="2"/>
        <v>1</v>
      </c>
      <c r="E44" s="481"/>
      <c r="F44" s="991"/>
      <c r="G44" s="491"/>
      <c r="H44" s="1009">
        <f t="shared" si="3"/>
        <v>1</v>
      </c>
      <c r="I44" s="949"/>
      <c r="J44" s="1006">
        <v>1</v>
      </c>
      <c r="K44" s="614"/>
      <c r="L44" s="614"/>
      <c r="M44" s="616"/>
      <c r="N44" s="479"/>
      <c r="O44" s="479"/>
      <c r="P44" s="487"/>
      <c r="Q44" s="476"/>
      <c r="R44" s="725"/>
      <c r="S44" s="476"/>
      <c r="T44" s="725"/>
      <c r="U44" s="476"/>
      <c r="V44" s="476"/>
      <c r="W44" s="487"/>
      <c r="X44" s="574"/>
      <c r="Y44" s="505"/>
      <c r="Z44" s="503"/>
      <c r="AA44" s="505"/>
    </row>
    <row r="45" spans="1:27" s="334" customFormat="1" ht="12.75">
      <c r="A45" s="484"/>
      <c r="B45" s="524"/>
      <c r="C45" s="487" t="s">
        <v>11</v>
      </c>
      <c r="D45" s="999">
        <f t="shared" si="2"/>
        <v>1.544</v>
      </c>
      <c r="E45" s="481"/>
      <c r="F45" s="989"/>
      <c r="G45" s="480"/>
      <c r="H45" s="1009">
        <f t="shared" si="3"/>
        <v>1.544</v>
      </c>
      <c r="I45" s="944"/>
      <c r="J45" s="616">
        <v>1.544</v>
      </c>
      <c r="K45" s="616"/>
      <c r="L45" s="616"/>
      <c r="M45" s="616"/>
      <c r="N45" s="479"/>
      <c r="O45" s="479"/>
      <c r="P45" s="487"/>
      <c r="Q45" s="476"/>
      <c r="R45" s="725"/>
      <c r="S45" s="476"/>
      <c r="T45" s="725"/>
      <c r="U45" s="476"/>
      <c r="V45" s="476"/>
      <c r="W45" s="487"/>
      <c r="X45" s="574"/>
      <c r="Y45" s="505"/>
      <c r="Z45" s="503"/>
      <c r="AA45" s="505"/>
    </row>
    <row r="46" spans="1:27" s="334" customFormat="1" ht="12.75">
      <c r="A46" s="484" t="s">
        <v>254</v>
      </c>
      <c r="B46" s="524" t="s">
        <v>253</v>
      </c>
      <c r="C46" s="487" t="s">
        <v>252</v>
      </c>
      <c r="D46" s="999">
        <f t="shared" si="2"/>
        <v>1</v>
      </c>
      <c r="E46" s="481"/>
      <c r="F46" s="989"/>
      <c r="G46" s="480"/>
      <c r="H46" s="1009">
        <f t="shared" si="3"/>
        <v>1</v>
      </c>
      <c r="I46" s="944"/>
      <c r="J46" s="1010">
        <v>1</v>
      </c>
      <c r="K46" s="616"/>
      <c r="L46" s="616"/>
      <c r="M46" s="616"/>
      <c r="N46" s="479"/>
      <c r="O46" s="479"/>
      <c r="P46" s="487"/>
      <c r="Q46" s="476"/>
      <c r="R46" s="725"/>
      <c r="S46" s="476"/>
      <c r="T46" s="725"/>
      <c r="U46" s="476"/>
      <c r="V46" s="476"/>
      <c r="W46" s="487"/>
      <c r="X46" s="574"/>
      <c r="Y46" s="505"/>
      <c r="Z46" s="503"/>
      <c r="AA46" s="505"/>
    </row>
    <row r="47" spans="1:27" s="334" customFormat="1" ht="12.75">
      <c r="A47" s="484"/>
      <c r="B47" s="524"/>
      <c r="C47" s="487" t="s">
        <v>11</v>
      </c>
      <c r="D47" s="999">
        <f t="shared" si="2"/>
        <v>3.345</v>
      </c>
      <c r="E47" s="481"/>
      <c r="F47" s="989"/>
      <c r="G47" s="480"/>
      <c r="H47" s="1009">
        <f t="shared" si="3"/>
        <v>3.345</v>
      </c>
      <c r="I47" s="944"/>
      <c r="J47" s="616">
        <v>3.345</v>
      </c>
      <c r="K47" s="616"/>
      <c r="L47" s="616"/>
      <c r="M47" s="616"/>
      <c r="N47" s="479"/>
      <c r="O47" s="479"/>
      <c r="P47" s="487"/>
      <c r="Q47" s="476"/>
      <c r="R47" s="725"/>
      <c r="S47" s="476"/>
      <c r="T47" s="725"/>
      <c r="U47" s="476"/>
      <c r="V47" s="476"/>
      <c r="W47" s="487"/>
      <c r="X47" s="574"/>
      <c r="Y47" s="505"/>
      <c r="Z47" s="503"/>
      <c r="AA47" s="505"/>
    </row>
    <row r="48" spans="1:27" s="334" customFormat="1" ht="13.5" thickBot="1">
      <c r="A48" s="554"/>
      <c r="B48" s="548"/>
      <c r="C48" s="549"/>
      <c r="D48" s="977"/>
      <c r="E48" s="481"/>
      <c r="F48" s="995"/>
      <c r="G48" s="553"/>
      <c r="H48" s="658"/>
      <c r="I48" s="945"/>
      <c r="J48" s="616"/>
      <c r="K48" s="616"/>
      <c r="L48" s="616"/>
      <c r="M48" s="616"/>
      <c r="N48" s="479"/>
      <c r="O48" s="479"/>
      <c r="P48" s="487"/>
      <c r="Q48" s="476"/>
      <c r="R48" s="725"/>
      <c r="S48" s="476"/>
      <c r="T48" s="725"/>
      <c r="U48" s="476"/>
      <c r="V48" s="476"/>
      <c r="W48" s="487"/>
      <c r="X48" s="574"/>
      <c r="Y48" s="505"/>
      <c r="Z48" s="503"/>
      <c r="AA48" s="505"/>
    </row>
    <row r="49" spans="1:27" s="334" customFormat="1" ht="13.5" thickBot="1">
      <c r="A49" s="537" t="s">
        <v>18</v>
      </c>
      <c r="B49" s="533" t="s">
        <v>561</v>
      </c>
      <c r="C49" s="529" t="s">
        <v>20</v>
      </c>
      <c r="D49" s="971">
        <f aca="true" t="shared" si="4" ref="D49:D66">H49</f>
        <v>0.5180000000000001</v>
      </c>
      <c r="E49" s="481"/>
      <c r="F49" s="988"/>
      <c r="G49" s="496"/>
      <c r="H49" s="728">
        <f t="shared" si="0"/>
        <v>0.5180000000000001</v>
      </c>
      <c r="I49" s="707">
        <f>I51+I53+I55+I57+I59+I61+I63</f>
        <v>0</v>
      </c>
      <c r="J49" s="947">
        <f>J51+J53+J55+J57+J59+J61+J63+J65</f>
        <v>0.5180000000000001</v>
      </c>
      <c r="K49" s="616"/>
      <c r="L49" s="616"/>
      <c r="M49" s="616"/>
      <c r="N49" s="479"/>
      <c r="O49" s="479"/>
      <c r="P49" s="487"/>
      <c r="Q49" s="476"/>
      <c r="R49" s="725"/>
      <c r="S49" s="476"/>
      <c r="T49" s="725"/>
      <c r="U49" s="476"/>
      <c r="V49" s="476"/>
      <c r="W49" s="487"/>
      <c r="X49" s="574"/>
      <c r="Y49" s="505"/>
      <c r="Z49" s="503"/>
      <c r="AA49" s="505"/>
    </row>
    <row r="50" spans="1:27" s="334" customFormat="1" ht="13.5" thickBot="1">
      <c r="A50" s="743"/>
      <c r="B50" s="508"/>
      <c r="C50" s="723" t="s">
        <v>11</v>
      </c>
      <c r="D50" s="973">
        <f t="shared" si="4"/>
        <v>161.28399999999996</v>
      </c>
      <c r="E50" s="481"/>
      <c r="F50" s="992"/>
      <c r="G50" s="509"/>
      <c r="H50" s="606">
        <f t="shared" si="0"/>
        <v>161.28399999999996</v>
      </c>
      <c r="I50" s="733">
        <f>I52+I54+I56+I58+I60+I62+I64</f>
        <v>0</v>
      </c>
      <c r="J50" s="815">
        <f>J52+J54+J56+J58+J60+J62+J64+J66</f>
        <v>161.28399999999996</v>
      </c>
      <c r="K50" s="616"/>
      <c r="L50" s="616"/>
      <c r="M50" s="616"/>
      <c r="N50" s="479"/>
      <c r="O50" s="479"/>
      <c r="P50" s="487"/>
      <c r="Q50" s="476"/>
      <c r="R50" s="725"/>
      <c r="S50" s="476"/>
      <c r="T50" s="725"/>
      <c r="U50" s="476"/>
      <c r="V50" s="476"/>
      <c r="W50" s="487"/>
      <c r="X50" s="574"/>
      <c r="Y50" s="505"/>
      <c r="Z50" s="503"/>
      <c r="AA50" s="505"/>
    </row>
    <row r="51" spans="1:27" s="334" customFormat="1" ht="13.5" thickBot="1">
      <c r="A51" s="484" t="s">
        <v>250</v>
      </c>
      <c r="B51" s="524" t="s">
        <v>356</v>
      </c>
      <c r="C51" s="487" t="s">
        <v>20</v>
      </c>
      <c r="D51" s="973">
        <f t="shared" si="4"/>
        <v>0.048</v>
      </c>
      <c r="E51" s="481"/>
      <c r="F51" s="989"/>
      <c r="G51" s="486"/>
      <c r="H51" s="735">
        <f t="shared" si="0"/>
        <v>0.048</v>
      </c>
      <c r="I51" s="714"/>
      <c r="J51" s="818">
        <v>0.048</v>
      </c>
      <c r="K51" s="616"/>
      <c r="L51" s="616"/>
      <c r="M51" s="616"/>
      <c r="N51" s="479"/>
      <c r="O51" s="479"/>
      <c r="P51" s="487"/>
      <c r="Q51" s="476"/>
      <c r="R51" s="725"/>
      <c r="S51" s="476"/>
      <c r="T51" s="725"/>
      <c r="U51" s="476"/>
      <c r="V51" s="476"/>
      <c r="W51" s="487"/>
      <c r="X51" s="574"/>
      <c r="Y51" s="505"/>
      <c r="Z51" s="503"/>
      <c r="AA51" s="505"/>
    </row>
    <row r="52" spans="1:27" s="334" customFormat="1" ht="13.5" thickBot="1">
      <c r="A52" s="484"/>
      <c r="B52" s="524"/>
      <c r="C52" s="487" t="s">
        <v>11</v>
      </c>
      <c r="D52" s="973">
        <f t="shared" si="4"/>
        <v>18.313</v>
      </c>
      <c r="E52" s="481"/>
      <c r="F52" s="989"/>
      <c r="G52" s="486"/>
      <c r="H52" s="628">
        <f t="shared" si="0"/>
        <v>18.313</v>
      </c>
      <c r="I52" s="714"/>
      <c r="J52" s="818">
        <v>18.313</v>
      </c>
      <c r="K52" s="616"/>
      <c r="L52" s="616"/>
      <c r="M52" s="616"/>
      <c r="N52" s="479"/>
      <c r="O52" s="479"/>
      <c r="P52" s="487"/>
      <c r="Q52" s="476"/>
      <c r="R52" s="725"/>
      <c r="S52" s="476"/>
      <c r="T52" s="725"/>
      <c r="U52" s="476"/>
      <c r="V52" s="476"/>
      <c r="W52" s="487"/>
      <c r="X52" s="574"/>
      <c r="Y52" s="505"/>
      <c r="Z52" s="503"/>
      <c r="AA52" s="505"/>
    </row>
    <row r="53" spans="1:27" s="334" customFormat="1" ht="13.5" thickBot="1">
      <c r="A53" s="484" t="s">
        <v>248</v>
      </c>
      <c r="B53" s="524" t="s">
        <v>498</v>
      </c>
      <c r="C53" s="487" t="s">
        <v>20</v>
      </c>
      <c r="D53" s="973">
        <f t="shared" si="4"/>
        <v>0.086</v>
      </c>
      <c r="E53" s="481"/>
      <c r="F53" s="989"/>
      <c r="G53" s="486"/>
      <c r="H53" s="628">
        <f t="shared" si="0"/>
        <v>0.086</v>
      </c>
      <c r="I53" s="714"/>
      <c r="J53" s="818">
        <v>0.086</v>
      </c>
      <c r="K53" s="616"/>
      <c r="L53" s="616"/>
      <c r="M53" s="616"/>
      <c r="N53" s="479"/>
      <c r="O53" s="479"/>
      <c r="P53" s="487"/>
      <c r="Q53" s="476"/>
      <c r="R53" s="725"/>
      <c r="S53" s="476"/>
      <c r="T53" s="725"/>
      <c r="U53" s="476"/>
      <c r="V53" s="476"/>
      <c r="W53" s="487"/>
      <c r="X53" s="574"/>
      <c r="Y53" s="505"/>
      <c r="Z53" s="503"/>
      <c r="AA53" s="505"/>
    </row>
    <row r="54" spans="1:27" s="334" customFormat="1" ht="13.5" thickBot="1">
      <c r="A54" s="484"/>
      <c r="B54" s="524"/>
      <c r="C54" s="487" t="s">
        <v>11</v>
      </c>
      <c r="D54" s="973">
        <f t="shared" si="4"/>
        <v>30.342</v>
      </c>
      <c r="E54" s="481"/>
      <c r="F54" s="989"/>
      <c r="G54" s="486"/>
      <c r="H54" s="628">
        <f t="shared" si="0"/>
        <v>30.342</v>
      </c>
      <c r="I54" s="714"/>
      <c r="J54" s="818">
        <v>30.342</v>
      </c>
      <c r="K54" s="616"/>
      <c r="L54" s="616"/>
      <c r="M54" s="616"/>
      <c r="N54" s="479"/>
      <c r="O54" s="479"/>
      <c r="P54" s="487"/>
      <c r="Q54" s="476"/>
      <c r="R54" s="725"/>
      <c r="S54" s="476"/>
      <c r="T54" s="725"/>
      <c r="U54" s="476"/>
      <c r="V54" s="476"/>
      <c r="W54" s="487"/>
      <c r="X54" s="574"/>
      <c r="Y54" s="505"/>
      <c r="Z54" s="503"/>
      <c r="AA54" s="505"/>
    </row>
    <row r="55" spans="1:27" s="334" customFormat="1" ht="13.5" thickBot="1">
      <c r="A55" s="484" t="s">
        <v>246</v>
      </c>
      <c r="B55" s="524" t="s">
        <v>357</v>
      </c>
      <c r="C55" s="487" t="s">
        <v>20</v>
      </c>
      <c r="D55" s="973">
        <f t="shared" si="4"/>
        <v>0.164</v>
      </c>
      <c r="E55" s="481"/>
      <c r="F55" s="989"/>
      <c r="G55" s="486"/>
      <c r="H55" s="628">
        <f t="shared" si="0"/>
        <v>0.164</v>
      </c>
      <c r="I55" s="714"/>
      <c r="J55" s="818">
        <v>0.164</v>
      </c>
      <c r="K55" s="616"/>
      <c r="L55" s="616"/>
      <c r="M55" s="616"/>
      <c r="N55" s="479"/>
      <c r="O55" s="479"/>
      <c r="P55" s="487"/>
      <c r="Q55" s="476"/>
      <c r="R55" s="725"/>
      <c r="S55" s="476"/>
      <c r="T55" s="725"/>
      <c r="U55" s="726"/>
      <c r="V55" s="504"/>
      <c r="W55" s="591"/>
      <c r="X55" s="574"/>
      <c r="Y55" s="505"/>
      <c r="Z55" s="503"/>
      <c r="AA55" s="505"/>
    </row>
    <row r="56" spans="1:27" s="334" customFormat="1" ht="12.75">
      <c r="A56" s="484"/>
      <c r="B56" s="524"/>
      <c r="C56" s="487" t="s">
        <v>11</v>
      </c>
      <c r="D56" s="973">
        <f t="shared" si="4"/>
        <v>46.86</v>
      </c>
      <c r="E56" s="481"/>
      <c r="F56" s="989"/>
      <c r="G56" s="486"/>
      <c r="H56" s="628">
        <f t="shared" si="0"/>
        <v>46.86</v>
      </c>
      <c r="I56" s="714"/>
      <c r="J56" s="818">
        <v>46.86</v>
      </c>
      <c r="K56" s="616"/>
      <c r="L56" s="616"/>
      <c r="M56" s="616"/>
      <c r="N56" s="479"/>
      <c r="O56" s="479"/>
      <c r="P56" s="487"/>
      <c r="Q56" s="476"/>
      <c r="R56" s="725"/>
      <c r="S56" s="476"/>
      <c r="T56" s="725"/>
      <c r="U56" s="726"/>
      <c r="V56" s="504"/>
      <c r="W56" s="591"/>
      <c r="X56" s="574"/>
      <c r="Y56" s="505"/>
      <c r="Z56" s="503"/>
      <c r="AA56" s="505"/>
    </row>
    <row r="57" spans="1:27" s="334" customFormat="1" ht="12.75">
      <c r="A57" s="484" t="s">
        <v>244</v>
      </c>
      <c r="B57" s="524" t="s">
        <v>348</v>
      </c>
      <c r="C57" s="478" t="s">
        <v>20</v>
      </c>
      <c r="D57" s="976">
        <f t="shared" si="4"/>
        <v>0.054</v>
      </c>
      <c r="E57" s="481"/>
      <c r="F57" s="989"/>
      <c r="G57" s="486"/>
      <c r="H57" s="746">
        <f t="shared" si="0"/>
        <v>0.054</v>
      </c>
      <c r="I57" s="714"/>
      <c r="J57" s="818">
        <v>0.054</v>
      </c>
      <c r="K57" s="616"/>
      <c r="L57" s="616"/>
      <c r="M57" s="616"/>
      <c r="N57" s="479"/>
      <c r="O57" s="479"/>
      <c r="P57" s="487"/>
      <c r="Q57" s="476"/>
      <c r="R57" s="725"/>
      <c r="S57" s="476"/>
      <c r="T57" s="725"/>
      <c r="U57" s="726"/>
      <c r="V57" s="504"/>
      <c r="W57" s="505"/>
      <c r="X57" s="506"/>
      <c r="Y57" s="505"/>
      <c r="Z57" s="503"/>
      <c r="AA57" s="505"/>
    </row>
    <row r="58" spans="1:27" s="334" customFormat="1" ht="13.5" thickBot="1">
      <c r="A58" s="510"/>
      <c r="B58" s="536"/>
      <c r="C58" s="591" t="s">
        <v>11</v>
      </c>
      <c r="D58" s="976">
        <f t="shared" si="4"/>
        <v>14.157</v>
      </c>
      <c r="E58" s="481"/>
      <c r="F58" s="991"/>
      <c r="G58" s="498"/>
      <c r="H58" s="658">
        <f t="shared" si="0"/>
        <v>14.157</v>
      </c>
      <c r="I58" s="713"/>
      <c r="J58" s="817">
        <v>14.157</v>
      </c>
      <c r="K58" s="616"/>
      <c r="L58" s="616"/>
      <c r="M58" s="616"/>
      <c r="N58" s="479"/>
      <c r="O58" s="479"/>
      <c r="P58" s="487"/>
      <c r="Q58" s="476"/>
      <c r="R58" s="725"/>
      <c r="S58" s="476"/>
      <c r="T58" s="725"/>
      <c r="U58" s="726"/>
      <c r="V58" s="504"/>
      <c r="W58" s="505"/>
      <c r="X58" s="506"/>
      <c r="Y58" s="505"/>
      <c r="Z58" s="503"/>
      <c r="AA58" s="505"/>
    </row>
    <row r="59" spans="1:27" s="334" customFormat="1" ht="13.5" thickBot="1">
      <c r="A59" s="484" t="s">
        <v>242</v>
      </c>
      <c r="B59" s="524" t="s">
        <v>499</v>
      </c>
      <c r="C59" s="487" t="s">
        <v>20</v>
      </c>
      <c r="D59" s="978">
        <f t="shared" si="4"/>
        <v>0.084</v>
      </c>
      <c r="E59" s="481"/>
      <c r="F59" s="989"/>
      <c r="G59" s="486"/>
      <c r="H59" s="606">
        <f t="shared" si="0"/>
        <v>0.084</v>
      </c>
      <c r="I59" s="714"/>
      <c r="J59" s="818">
        <v>0.084</v>
      </c>
      <c r="K59" s="616"/>
      <c r="L59" s="616"/>
      <c r="M59" s="616"/>
      <c r="N59" s="479"/>
      <c r="O59" s="479"/>
      <c r="P59" s="487"/>
      <c r="Q59" s="476"/>
      <c r="R59" s="725"/>
      <c r="S59" s="476"/>
      <c r="T59" s="725"/>
      <c r="U59" s="726"/>
      <c r="V59" s="504"/>
      <c r="W59" s="505"/>
      <c r="X59" s="506"/>
      <c r="Y59" s="505"/>
      <c r="Z59" s="503"/>
      <c r="AA59" s="505"/>
    </row>
    <row r="60" spans="1:27" s="334" customFormat="1" ht="13.5" thickBot="1">
      <c r="A60" s="484"/>
      <c r="B60" s="524"/>
      <c r="C60" s="487" t="s">
        <v>11</v>
      </c>
      <c r="D60" s="971">
        <f t="shared" si="4"/>
        <v>27.076</v>
      </c>
      <c r="E60" s="481"/>
      <c r="F60" s="989"/>
      <c r="G60" s="486"/>
      <c r="H60" s="606">
        <f t="shared" si="0"/>
        <v>27.076</v>
      </c>
      <c r="I60" s="714"/>
      <c r="J60" s="818">
        <v>27.076</v>
      </c>
      <c r="K60" s="616"/>
      <c r="L60" s="616"/>
      <c r="M60" s="616"/>
      <c r="N60" s="479"/>
      <c r="O60" s="479"/>
      <c r="P60" s="487"/>
      <c r="Q60" s="476"/>
      <c r="R60" s="725"/>
      <c r="S60" s="476"/>
      <c r="T60" s="725"/>
      <c r="U60" s="726"/>
      <c r="V60" s="504"/>
      <c r="W60" s="505"/>
      <c r="X60" s="506"/>
      <c r="Y60" s="505"/>
      <c r="Z60" s="503"/>
      <c r="AA60" s="505"/>
    </row>
    <row r="61" spans="1:27" s="334" customFormat="1" ht="13.5" thickBot="1">
      <c r="A61" s="484" t="s">
        <v>240</v>
      </c>
      <c r="B61" s="524" t="s">
        <v>500</v>
      </c>
      <c r="C61" s="487" t="s">
        <v>20</v>
      </c>
      <c r="D61" s="971">
        <f t="shared" si="4"/>
        <v>0.031</v>
      </c>
      <c r="E61" s="481"/>
      <c r="F61" s="989"/>
      <c r="G61" s="486"/>
      <c r="H61" s="606">
        <f t="shared" si="0"/>
        <v>0.031</v>
      </c>
      <c r="I61" s="714"/>
      <c r="J61" s="818">
        <v>0.031</v>
      </c>
      <c r="K61" s="616"/>
      <c r="L61" s="616"/>
      <c r="M61" s="616"/>
      <c r="N61" s="479"/>
      <c r="O61" s="479"/>
      <c r="P61" s="487"/>
      <c r="Q61" s="476"/>
      <c r="R61" s="725"/>
      <c r="S61" s="476"/>
      <c r="T61" s="725"/>
      <c r="U61" s="726"/>
      <c r="V61" s="504"/>
      <c r="W61" s="505"/>
      <c r="X61" s="506"/>
      <c r="Y61" s="505"/>
      <c r="Z61" s="503"/>
      <c r="AA61" s="505"/>
    </row>
    <row r="62" spans="1:27" s="334" customFormat="1" ht="13.5" thickBot="1">
      <c r="A62" s="507"/>
      <c r="B62" s="626"/>
      <c r="C62" s="627" t="s">
        <v>11</v>
      </c>
      <c r="D62" s="973">
        <f t="shared" si="4"/>
        <v>9.183</v>
      </c>
      <c r="E62" s="481"/>
      <c r="F62" s="992"/>
      <c r="G62" s="509"/>
      <c r="H62" s="628">
        <f t="shared" si="0"/>
        <v>9.183</v>
      </c>
      <c r="I62" s="734"/>
      <c r="J62" s="819">
        <v>9.183</v>
      </c>
      <c r="K62" s="616"/>
      <c r="L62" s="616"/>
      <c r="M62" s="616"/>
      <c r="N62" s="479"/>
      <c r="O62" s="479"/>
      <c r="P62" s="487"/>
      <c r="Q62" s="476"/>
      <c r="R62" s="725"/>
      <c r="S62" s="476"/>
      <c r="T62" s="725"/>
      <c r="U62" s="726"/>
      <c r="V62" s="504"/>
      <c r="W62" s="505"/>
      <c r="X62" s="506"/>
      <c r="Y62" s="505"/>
      <c r="Z62" s="503"/>
      <c r="AA62" s="505"/>
    </row>
    <row r="63" spans="1:27" s="334" customFormat="1" ht="13.5" thickBot="1">
      <c r="A63" s="484" t="s">
        <v>238</v>
      </c>
      <c r="B63" s="524" t="s">
        <v>501</v>
      </c>
      <c r="C63" s="487" t="s">
        <v>20</v>
      </c>
      <c r="D63" s="973">
        <f t="shared" si="4"/>
        <v>0.044</v>
      </c>
      <c r="E63" s="481"/>
      <c r="F63" s="989"/>
      <c r="G63" s="486"/>
      <c r="H63" s="628">
        <f t="shared" si="0"/>
        <v>0.044</v>
      </c>
      <c r="I63" s="714"/>
      <c r="J63" s="818">
        <v>0.044</v>
      </c>
      <c r="K63" s="616"/>
      <c r="L63" s="616"/>
      <c r="M63" s="616"/>
      <c r="N63" s="479"/>
      <c r="O63" s="479"/>
      <c r="P63" s="487"/>
      <c r="Q63" s="476"/>
      <c r="R63" s="725"/>
      <c r="S63" s="476"/>
      <c r="T63" s="725"/>
      <c r="U63" s="726"/>
      <c r="V63" s="504"/>
      <c r="W63" s="505"/>
      <c r="X63" s="506"/>
      <c r="Y63" s="505"/>
      <c r="Z63" s="503"/>
      <c r="AA63" s="505"/>
    </row>
    <row r="64" spans="1:27" s="334" customFormat="1" ht="12.75">
      <c r="A64" s="507"/>
      <c r="B64" s="626"/>
      <c r="C64" s="627" t="s">
        <v>11</v>
      </c>
      <c r="D64" s="973">
        <f t="shared" si="4"/>
        <v>12.814</v>
      </c>
      <c r="E64" s="481"/>
      <c r="F64" s="992"/>
      <c r="G64" s="509"/>
      <c r="H64" s="628">
        <f t="shared" si="0"/>
        <v>12.814</v>
      </c>
      <c r="I64" s="734"/>
      <c r="J64" s="819">
        <v>12.814</v>
      </c>
      <c r="K64" s="616"/>
      <c r="L64" s="616"/>
      <c r="M64" s="616"/>
      <c r="N64" s="479"/>
      <c r="O64" s="479"/>
      <c r="P64" s="487"/>
      <c r="Q64" s="476"/>
      <c r="R64" s="725"/>
      <c r="S64" s="476"/>
      <c r="T64" s="725"/>
      <c r="U64" s="726"/>
      <c r="V64" s="504"/>
      <c r="W64" s="505"/>
      <c r="X64" s="506"/>
      <c r="Y64" s="505"/>
      <c r="Z64" s="503"/>
      <c r="AA64" s="505"/>
    </row>
    <row r="65" spans="1:27" s="334" customFormat="1" ht="12.75">
      <c r="A65" s="484" t="s">
        <v>236</v>
      </c>
      <c r="B65" s="524" t="s">
        <v>502</v>
      </c>
      <c r="C65" s="487" t="s">
        <v>20</v>
      </c>
      <c r="D65" s="976">
        <f t="shared" si="4"/>
        <v>0.007</v>
      </c>
      <c r="E65" s="481"/>
      <c r="F65" s="989"/>
      <c r="G65" s="480"/>
      <c r="H65" s="615">
        <f t="shared" si="0"/>
        <v>0.007</v>
      </c>
      <c r="I65" s="714"/>
      <c r="J65" s="616">
        <v>0.007</v>
      </c>
      <c r="K65" s="616"/>
      <c r="L65" s="616"/>
      <c r="M65" s="616"/>
      <c r="N65" s="479"/>
      <c r="O65" s="479"/>
      <c r="P65" s="487"/>
      <c r="Q65" s="476"/>
      <c r="R65" s="725"/>
      <c r="S65" s="476"/>
      <c r="T65" s="725"/>
      <c r="U65" s="726"/>
      <c r="V65" s="504"/>
      <c r="W65" s="505"/>
      <c r="X65" s="506"/>
      <c r="Y65" s="505"/>
      <c r="Z65" s="503"/>
      <c r="AA65" s="505"/>
    </row>
    <row r="66" spans="1:27" s="334" customFormat="1" ht="12.75">
      <c r="A66" s="484"/>
      <c r="B66" s="524"/>
      <c r="C66" s="487" t="s">
        <v>11</v>
      </c>
      <c r="D66" s="976">
        <f t="shared" si="4"/>
        <v>2.539</v>
      </c>
      <c r="E66" s="481"/>
      <c r="F66" s="989"/>
      <c r="G66" s="480"/>
      <c r="H66" s="615">
        <f t="shared" si="0"/>
        <v>2.539</v>
      </c>
      <c r="I66" s="714"/>
      <c r="J66" s="616">
        <v>2.539</v>
      </c>
      <c r="K66" s="616"/>
      <c r="L66" s="616"/>
      <c r="M66" s="616"/>
      <c r="N66" s="479"/>
      <c r="O66" s="479"/>
      <c r="P66" s="487"/>
      <c r="Q66" s="476"/>
      <c r="R66" s="725"/>
      <c r="S66" s="476"/>
      <c r="T66" s="725"/>
      <c r="U66" s="726"/>
      <c r="V66" s="504"/>
      <c r="W66" s="505"/>
      <c r="X66" s="506"/>
      <c r="Y66" s="505"/>
      <c r="Z66" s="503"/>
      <c r="AA66" s="505"/>
    </row>
    <row r="67" spans="1:27" s="334" customFormat="1" ht="13.5" thickBot="1">
      <c r="A67" s="922"/>
      <c r="B67" s="583"/>
      <c r="C67" s="521"/>
      <c r="D67" s="979"/>
      <c r="E67" s="481"/>
      <c r="F67" s="996"/>
      <c r="G67" s="923"/>
      <c r="H67" s="658"/>
      <c r="I67" s="708"/>
      <c r="J67" s="910"/>
      <c r="K67" s="616"/>
      <c r="L67" s="616"/>
      <c r="M67" s="616"/>
      <c r="N67" s="479"/>
      <c r="O67" s="479"/>
      <c r="P67" s="487"/>
      <c r="Q67" s="476"/>
      <c r="R67" s="725"/>
      <c r="S67" s="476"/>
      <c r="T67" s="725"/>
      <c r="U67" s="726"/>
      <c r="V67" s="504"/>
      <c r="W67" s="505"/>
      <c r="X67" s="506"/>
      <c r="Y67" s="505"/>
      <c r="Z67" s="503"/>
      <c r="AA67" s="505"/>
    </row>
    <row r="68" spans="1:27" s="334" customFormat="1" ht="13.5" thickBot="1">
      <c r="A68" s="510" t="s">
        <v>56</v>
      </c>
      <c r="B68" s="536" t="s">
        <v>66</v>
      </c>
      <c r="C68" s="526" t="s">
        <v>9</v>
      </c>
      <c r="D68" s="975">
        <f aca="true" t="shared" si="5" ref="D68:D99">H68</f>
        <v>2.3615000000000004</v>
      </c>
      <c r="E68" s="481"/>
      <c r="F68" s="991"/>
      <c r="G68" s="498"/>
      <c r="H68" s="750">
        <f aca="true" t="shared" si="6" ref="H68:H91">(J68+I68)</f>
        <v>2.3615000000000004</v>
      </c>
      <c r="I68" s="751">
        <f>I70+I72+I74+I76+I78+I80+I82+I84+I86+I88+I90</f>
        <v>2.2535000000000003</v>
      </c>
      <c r="J68" s="912">
        <f>J70+J72+J74+J76+J78+J80+J82+J84+J86+J88+J90</f>
        <v>0.108</v>
      </c>
      <c r="K68" s="616"/>
      <c r="L68" s="616"/>
      <c r="M68" s="616"/>
      <c r="N68" s="479"/>
      <c r="O68" s="479"/>
      <c r="P68" s="487"/>
      <c r="Q68" s="476"/>
      <c r="R68" s="725"/>
      <c r="S68" s="476"/>
      <c r="T68" s="725"/>
      <c r="U68" s="726"/>
      <c r="V68" s="504"/>
      <c r="W68" s="505"/>
      <c r="X68" s="506"/>
      <c r="Y68" s="505"/>
      <c r="Z68" s="503"/>
      <c r="AA68" s="505"/>
    </row>
    <row r="69" spans="1:27" s="334" customFormat="1" ht="12.75">
      <c r="A69" s="484"/>
      <c r="B69" s="524"/>
      <c r="C69" s="487" t="s">
        <v>11</v>
      </c>
      <c r="D69" s="975">
        <f t="shared" si="5"/>
        <v>611.346</v>
      </c>
      <c r="E69" s="481"/>
      <c r="F69" s="989"/>
      <c r="G69" s="486"/>
      <c r="H69" s="752">
        <f t="shared" si="6"/>
        <v>611.346</v>
      </c>
      <c r="I69" s="751">
        <f>I71+I73+I75+I77+I79+I81+I83+I85+I87+I89+I91</f>
        <v>548.909</v>
      </c>
      <c r="J69" s="912">
        <f>J71+J73+J75+J77+J79+J81+J83+J85+J87+J89+J91</f>
        <v>62.437</v>
      </c>
      <c r="K69" s="616"/>
      <c r="L69" s="616"/>
      <c r="M69" s="616"/>
      <c r="N69" s="479"/>
      <c r="O69" s="479"/>
      <c r="P69" s="487"/>
      <c r="Q69" s="476"/>
      <c r="R69" s="725"/>
      <c r="S69" s="476"/>
      <c r="T69" s="725"/>
      <c r="U69" s="726"/>
      <c r="V69" s="504"/>
      <c r="W69" s="505"/>
      <c r="X69" s="506"/>
      <c r="Y69" s="505"/>
      <c r="Z69" s="503"/>
      <c r="AA69" s="505"/>
    </row>
    <row r="70" spans="1:27" s="334" customFormat="1" ht="12.75">
      <c r="A70" s="924" t="s">
        <v>226</v>
      </c>
      <c r="B70" s="524" t="s">
        <v>358</v>
      </c>
      <c r="C70" s="487" t="s">
        <v>9</v>
      </c>
      <c r="D70" s="975">
        <f t="shared" si="5"/>
        <v>0.24</v>
      </c>
      <c r="E70" s="481"/>
      <c r="F70" s="989"/>
      <c r="G70" s="486"/>
      <c r="H70" s="752">
        <f t="shared" si="6"/>
        <v>0.24</v>
      </c>
      <c r="I70" s="714">
        <v>0.24</v>
      </c>
      <c r="J70" s="818"/>
      <c r="K70" s="616"/>
      <c r="L70" s="616"/>
      <c r="M70" s="616"/>
      <c r="N70" s="479"/>
      <c r="O70" s="479"/>
      <c r="P70" s="487"/>
      <c r="Q70" s="476"/>
      <c r="R70" s="725"/>
      <c r="S70" s="476"/>
      <c r="T70" s="725"/>
      <c r="U70" s="726"/>
      <c r="V70" s="504"/>
      <c r="W70" s="505"/>
      <c r="X70" s="506"/>
      <c r="Y70" s="505"/>
      <c r="Z70" s="503"/>
      <c r="AA70" s="505"/>
    </row>
    <row r="71" spans="1:27" s="334" customFormat="1" ht="12.75">
      <c r="A71" s="484"/>
      <c r="B71" s="524"/>
      <c r="C71" s="487" t="s">
        <v>11</v>
      </c>
      <c r="D71" s="975">
        <f t="shared" si="5"/>
        <v>61.569</v>
      </c>
      <c r="E71" s="481"/>
      <c r="F71" s="989"/>
      <c r="G71" s="486"/>
      <c r="H71" s="752">
        <f t="shared" si="6"/>
        <v>61.569</v>
      </c>
      <c r="I71" s="714">
        <v>61.569</v>
      </c>
      <c r="J71" s="818"/>
      <c r="K71" s="616"/>
      <c r="L71" s="616"/>
      <c r="M71" s="616"/>
      <c r="N71" s="479"/>
      <c r="O71" s="479"/>
      <c r="P71" s="487"/>
      <c r="Q71" s="476"/>
      <c r="R71" s="725"/>
      <c r="S71" s="476"/>
      <c r="T71" s="725"/>
      <c r="U71" s="726"/>
      <c r="V71" s="504"/>
      <c r="W71" s="505"/>
      <c r="X71" s="506"/>
      <c r="Y71" s="505"/>
      <c r="Z71" s="503"/>
      <c r="AA71" s="505"/>
    </row>
    <row r="72" spans="1:27" s="334" customFormat="1" ht="12.75">
      <c r="A72" s="484" t="s">
        <v>224</v>
      </c>
      <c r="B72" s="524" t="s">
        <v>359</v>
      </c>
      <c r="C72" s="487" t="s">
        <v>9</v>
      </c>
      <c r="D72" s="975">
        <f t="shared" si="5"/>
        <v>0.29</v>
      </c>
      <c r="E72" s="481"/>
      <c r="F72" s="989"/>
      <c r="G72" s="486"/>
      <c r="H72" s="752">
        <f t="shared" si="6"/>
        <v>0.29</v>
      </c>
      <c r="I72" s="714">
        <v>0.29</v>
      </c>
      <c r="J72" s="818"/>
      <c r="K72" s="616"/>
      <c r="L72" s="616"/>
      <c r="M72" s="616"/>
      <c r="N72" s="479"/>
      <c r="O72" s="479"/>
      <c r="P72" s="487"/>
      <c r="Q72" s="476"/>
      <c r="R72" s="725"/>
      <c r="S72" s="476"/>
      <c r="T72" s="725"/>
      <c r="U72" s="726"/>
      <c r="V72" s="504"/>
      <c r="W72" s="505"/>
      <c r="X72" s="506"/>
      <c r="Y72" s="505"/>
      <c r="Z72" s="503"/>
      <c r="AA72" s="505"/>
    </row>
    <row r="73" spans="1:27" s="334" customFormat="1" ht="12.75">
      <c r="A73" s="484"/>
      <c r="B73" s="524"/>
      <c r="C73" s="487" t="s">
        <v>11</v>
      </c>
      <c r="D73" s="975">
        <f t="shared" si="5"/>
        <v>74.52</v>
      </c>
      <c r="E73" s="481"/>
      <c r="F73" s="989"/>
      <c r="G73" s="486"/>
      <c r="H73" s="752">
        <f t="shared" si="6"/>
        <v>74.52</v>
      </c>
      <c r="I73" s="714">
        <v>74.52</v>
      </c>
      <c r="J73" s="818"/>
      <c r="K73" s="616"/>
      <c r="L73" s="616"/>
      <c r="M73" s="616"/>
      <c r="N73" s="479"/>
      <c r="O73" s="479"/>
      <c r="P73" s="487"/>
      <c r="Q73" s="476"/>
      <c r="R73" s="725"/>
      <c r="S73" s="476"/>
      <c r="T73" s="725"/>
      <c r="U73" s="726"/>
      <c r="V73" s="504"/>
      <c r="W73" s="505"/>
      <c r="X73" s="506"/>
      <c r="Y73" s="505"/>
      <c r="Z73" s="503"/>
      <c r="AA73" s="505"/>
    </row>
    <row r="74" spans="1:27" s="334" customFormat="1" ht="12.75">
      <c r="A74" s="484" t="s">
        <v>222</v>
      </c>
      <c r="B74" s="524" t="s">
        <v>360</v>
      </c>
      <c r="C74" s="487" t="s">
        <v>9</v>
      </c>
      <c r="D74" s="975">
        <f t="shared" si="5"/>
        <v>0.41</v>
      </c>
      <c r="E74" s="481"/>
      <c r="F74" s="989"/>
      <c r="G74" s="486"/>
      <c r="H74" s="752">
        <f t="shared" si="6"/>
        <v>0.41</v>
      </c>
      <c r="I74" s="714">
        <v>0.41</v>
      </c>
      <c r="J74" s="818"/>
      <c r="K74" s="616"/>
      <c r="L74" s="616"/>
      <c r="M74" s="616"/>
      <c r="N74" s="479"/>
      <c r="O74" s="479"/>
      <c r="P74" s="487"/>
      <c r="Q74" s="476"/>
      <c r="R74" s="725"/>
      <c r="S74" s="476"/>
      <c r="T74" s="725"/>
      <c r="U74" s="726"/>
      <c r="V74" s="504"/>
      <c r="W74" s="505"/>
      <c r="X74" s="506"/>
      <c r="Y74" s="505"/>
      <c r="Z74" s="503"/>
      <c r="AA74" s="505"/>
    </row>
    <row r="75" spans="1:27" s="334" customFormat="1" ht="12.75">
      <c r="A75" s="484"/>
      <c r="B75" s="524"/>
      <c r="C75" s="487" t="s">
        <v>11</v>
      </c>
      <c r="D75" s="975">
        <f t="shared" si="5"/>
        <v>105.858</v>
      </c>
      <c r="E75" s="481"/>
      <c r="F75" s="989"/>
      <c r="G75" s="486"/>
      <c r="H75" s="752">
        <f t="shared" si="6"/>
        <v>105.858</v>
      </c>
      <c r="I75" s="714">
        <v>105.858</v>
      </c>
      <c r="J75" s="818"/>
      <c r="K75" s="616"/>
      <c r="L75" s="616"/>
      <c r="M75" s="616"/>
      <c r="N75" s="479"/>
      <c r="O75" s="479"/>
      <c r="P75" s="487"/>
      <c r="Q75" s="476"/>
      <c r="R75" s="725"/>
      <c r="S75" s="476"/>
      <c r="T75" s="725"/>
      <c r="U75" s="726"/>
      <c r="V75" s="504"/>
      <c r="W75" s="505"/>
      <c r="X75" s="506"/>
      <c r="Y75" s="505"/>
      <c r="Z75" s="503"/>
      <c r="AA75" s="505"/>
    </row>
    <row r="76" spans="1:27" s="334" customFormat="1" ht="12.75">
      <c r="A76" s="484" t="s">
        <v>220</v>
      </c>
      <c r="B76" s="524" t="s">
        <v>503</v>
      </c>
      <c r="C76" s="487" t="s">
        <v>9</v>
      </c>
      <c r="D76" s="975">
        <f t="shared" si="5"/>
        <v>0.029</v>
      </c>
      <c r="E76" s="481"/>
      <c r="F76" s="989"/>
      <c r="G76" s="486"/>
      <c r="H76" s="752">
        <f t="shared" si="6"/>
        <v>0.029</v>
      </c>
      <c r="I76" s="714"/>
      <c r="J76" s="818">
        <v>0.029</v>
      </c>
      <c r="K76" s="616"/>
      <c r="L76" s="616"/>
      <c r="M76" s="616"/>
      <c r="N76" s="479"/>
      <c r="O76" s="479"/>
      <c r="P76" s="487"/>
      <c r="Q76" s="476"/>
      <c r="R76" s="725"/>
      <c r="S76" s="476"/>
      <c r="T76" s="725"/>
      <c r="U76" s="726"/>
      <c r="V76" s="504"/>
      <c r="W76" s="927"/>
      <c r="X76" s="574"/>
      <c r="Y76" s="591"/>
      <c r="Z76" s="726"/>
      <c r="AA76" s="591"/>
    </row>
    <row r="77" spans="1:27" s="334" customFormat="1" ht="12.75">
      <c r="A77" s="924"/>
      <c r="B77" s="924" t="s">
        <v>220</v>
      </c>
      <c r="C77" s="487" t="s">
        <v>11</v>
      </c>
      <c r="D77" s="975">
        <f t="shared" si="5"/>
        <v>20.211</v>
      </c>
      <c r="E77" s="481"/>
      <c r="F77" s="989"/>
      <c r="G77" s="486"/>
      <c r="H77" s="752">
        <f t="shared" si="6"/>
        <v>20.211</v>
      </c>
      <c r="I77" s="714"/>
      <c r="J77" s="818">
        <v>20.211</v>
      </c>
      <c r="K77" s="616"/>
      <c r="L77" s="616"/>
      <c r="M77" s="616"/>
      <c r="N77" s="479"/>
      <c r="O77" s="479"/>
      <c r="P77" s="487"/>
      <c r="Q77" s="476"/>
      <c r="R77" s="725"/>
      <c r="S77" s="476"/>
      <c r="T77" s="725"/>
      <c r="U77" s="726"/>
      <c r="V77" s="504"/>
      <c r="W77" s="927"/>
      <c r="X77" s="574"/>
      <c r="Y77" s="591"/>
      <c r="Z77" s="726"/>
      <c r="AA77" s="591"/>
    </row>
    <row r="78" spans="1:27" s="334" customFormat="1" ht="12.75">
      <c r="A78" s="924" t="s">
        <v>218</v>
      </c>
      <c r="B78" s="524" t="s">
        <v>322</v>
      </c>
      <c r="C78" s="487" t="s">
        <v>9</v>
      </c>
      <c r="D78" s="975">
        <f t="shared" si="5"/>
        <v>0.021</v>
      </c>
      <c r="E78" s="481"/>
      <c r="F78" s="989"/>
      <c r="G78" s="486"/>
      <c r="H78" s="752">
        <f t="shared" si="6"/>
        <v>0.021</v>
      </c>
      <c r="I78" s="895"/>
      <c r="J78" s="818">
        <v>0.021</v>
      </c>
      <c r="K78" s="616"/>
      <c r="L78" s="616"/>
      <c r="M78" s="616"/>
      <c r="N78" s="479"/>
      <c r="O78" s="479"/>
      <c r="P78" s="487"/>
      <c r="Q78" s="476"/>
      <c r="R78" s="725"/>
      <c r="S78" s="476"/>
      <c r="T78" s="725"/>
      <c r="U78" s="726"/>
      <c r="V78" s="504"/>
      <c r="W78" s="927"/>
      <c r="X78" s="574"/>
      <c r="Y78" s="591"/>
      <c r="Z78" s="726"/>
      <c r="AA78" s="591"/>
    </row>
    <row r="79" spans="1:27" s="334" customFormat="1" ht="12.75">
      <c r="A79" s="484"/>
      <c r="B79" s="524"/>
      <c r="C79" s="487" t="s">
        <v>11</v>
      </c>
      <c r="D79" s="975">
        <f t="shared" si="5"/>
        <v>5.216</v>
      </c>
      <c r="E79" s="481"/>
      <c r="F79" s="989"/>
      <c r="G79" s="486"/>
      <c r="H79" s="752">
        <f t="shared" si="6"/>
        <v>5.216</v>
      </c>
      <c r="I79" s="714"/>
      <c r="J79" s="818">
        <v>5.216</v>
      </c>
      <c r="K79" s="616"/>
      <c r="L79" s="616"/>
      <c r="M79" s="616"/>
      <c r="N79" s="479"/>
      <c r="O79" s="479"/>
      <c r="P79" s="487"/>
      <c r="Q79" s="476"/>
      <c r="R79" s="725"/>
      <c r="S79" s="476"/>
      <c r="T79" s="725"/>
      <c r="U79" s="726"/>
      <c r="V79" s="504"/>
      <c r="W79" s="927"/>
      <c r="X79" s="574"/>
      <c r="Y79" s="591"/>
      <c r="Z79" s="726"/>
      <c r="AA79" s="591"/>
    </row>
    <row r="80" spans="1:37" s="334" customFormat="1" ht="13.5" thickBot="1">
      <c r="A80" s="924" t="s">
        <v>216</v>
      </c>
      <c r="B80" s="524" t="s">
        <v>361</v>
      </c>
      <c r="C80" s="487" t="s">
        <v>9</v>
      </c>
      <c r="D80" s="975">
        <f t="shared" si="5"/>
        <v>0.04</v>
      </c>
      <c r="E80" s="481"/>
      <c r="F80" s="989"/>
      <c r="G80" s="486"/>
      <c r="H80" s="752">
        <f t="shared" si="6"/>
        <v>0.04</v>
      </c>
      <c r="I80" s="714"/>
      <c r="J80" s="818">
        <v>0.04</v>
      </c>
      <c r="K80" s="616"/>
      <c r="L80" s="616"/>
      <c r="M80" s="616"/>
      <c r="N80" s="484"/>
      <c r="O80" s="524"/>
      <c r="P80" s="487"/>
      <c r="Q80" s="481"/>
      <c r="R80" s="481"/>
      <c r="S80" s="480"/>
      <c r="T80" s="480"/>
      <c r="U80" s="615"/>
      <c r="V80" s="714"/>
      <c r="W80" s="893"/>
      <c r="X80" s="488"/>
      <c r="Y80" s="479"/>
      <c r="Z80" s="487"/>
      <c r="AA80" s="476"/>
      <c r="AB80" s="725"/>
      <c r="AC80" s="476"/>
      <c r="AD80" s="725"/>
      <c r="AE80" s="726"/>
      <c r="AF80" s="504"/>
      <c r="AG80" s="505"/>
      <c r="AH80" s="506"/>
      <c r="AI80" s="505"/>
      <c r="AJ80" s="503"/>
      <c r="AK80" s="505"/>
    </row>
    <row r="81" spans="1:37" s="334" customFormat="1" ht="13.5" thickBot="1">
      <c r="A81" s="484"/>
      <c r="B81" s="524"/>
      <c r="C81" s="487" t="s">
        <v>11</v>
      </c>
      <c r="D81" s="975">
        <f t="shared" si="5"/>
        <v>2.848</v>
      </c>
      <c r="E81" s="481"/>
      <c r="F81" s="989"/>
      <c r="G81" s="486"/>
      <c r="H81" s="752">
        <f t="shared" si="6"/>
        <v>2.848</v>
      </c>
      <c r="I81" s="714"/>
      <c r="J81" s="818">
        <v>2.848</v>
      </c>
      <c r="K81" s="616"/>
      <c r="L81" s="616"/>
      <c r="M81" s="616"/>
      <c r="N81" s="484"/>
      <c r="O81" s="524"/>
      <c r="P81" s="487"/>
      <c r="Q81" s="481"/>
      <c r="R81" s="481"/>
      <c r="S81" s="480"/>
      <c r="T81" s="480"/>
      <c r="U81" s="615"/>
      <c r="V81" s="714"/>
      <c r="W81" s="893"/>
      <c r="X81" s="488"/>
      <c r="Y81" s="479"/>
      <c r="Z81" s="487"/>
      <c r="AA81" s="476"/>
      <c r="AB81" s="725"/>
      <c r="AC81" s="476"/>
      <c r="AD81" s="725"/>
      <c r="AE81" s="726"/>
      <c r="AF81" s="504"/>
      <c r="AG81" s="505"/>
      <c r="AH81" s="506"/>
      <c r="AI81" s="505"/>
      <c r="AJ81" s="503"/>
      <c r="AK81" s="505"/>
    </row>
    <row r="82" spans="1:37" s="334" customFormat="1" ht="12.75">
      <c r="A82" s="924" t="s">
        <v>214</v>
      </c>
      <c r="B82" s="524" t="s">
        <v>316</v>
      </c>
      <c r="C82" s="487" t="s">
        <v>9</v>
      </c>
      <c r="D82" s="975">
        <f t="shared" si="5"/>
        <v>0.398</v>
      </c>
      <c r="E82" s="481"/>
      <c r="F82" s="989"/>
      <c r="G82" s="486"/>
      <c r="H82" s="752">
        <f t="shared" si="6"/>
        <v>0.398</v>
      </c>
      <c r="I82" s="714">
        <v>0.398</v>
      </c>
      <c r="J82" s="818"/>
      <c r="K82" s="616"/>
      <c r="L82" s="616"/>
      <c r="M82" s="616"/>
      <c r="N82" s="484"/>
      <c r="O82" s="524"/>
      <c r="P82" s="487"/>
      <c r="Q82" s="481"/>
      <c r="R82" s="481"/>
      <c r="S82" s="480"/>
      <c r="T82" s="480"/>
      <c r="U82" s="615"/>
      <c r="V82" s="714"/>
      <c r="W82" s="719"/>
      <c r="X82" s="488"/>
      <c r="Y82" s="479"/>
      <c r="Z82" s="487"/>
      <c r="AA82" s="476"/>
      <c r="AB82" s="722"/>
      <c r="AC82" s="721"/>
      <c r="AD82" s="722"/>
      <c r="AE82" s="721"/>
      <c r="AF82" s="721"/>
      <c r="AG82" s="555"/>
      <c r="AH82" s="555"/>
      <c r="AI82" s="555"/>
      <c r="AJ82" s="721"/>
      <c r="AK82" s="555"/>
    </row>
    <row r="83" spans="1:37" s="334" customFormat="1" ht="12.75">
      <c r="A83" s="924"/>
      <c r="B83" s="524"/>
      <c r="C83" s="487" t="s">
        <v>11</v>
      </c>
      <c r="D83" s="975">
        <f t="shared" si="5"/>
        <v>123.361</v>
      </c>
      <c r="E83" s="481"/>
      <c r="F83" s="989"/>
      <c r="G83" s="486"/>
      <c r="H83" s="752">
        <f t="shared" si="6"/>
        <v>123.361</v>
      </c>
      <c r="I83" s="714">
        <v>123.361</v>
      </c>
      <c r="J83" s="818"/>
      <c r="K83" s="616"/>
      <c r="L83" s="616"/>
      <c r="M83" s="616"/>
      <c r="N83" s="484"/>
      <c r="O83" s="524"/>
      <c r="P83" s="487"/>
      <c r="Q83" s="481"/>
      <c r="R83" s="481"/>
      <c r="S83" s="480"/>
      <c r="T83" s="480"/>
      <c r="U83" s="615"/>
      <c r="V83" s="714"/>
      <c r="W83" s="719"/>
      <c r="X83" s="488"/>
      <c r="Y83" s="479"/>
      <c r="Z83" s="487"/>
      <c r="AA83" s="476"/>
      <c r="AB83" s="722"/>
      <c r="AC83" s="721"/>
      <c r="AD83" s="722"/>
      <c r="AE83" s="721"/>
      <c r="AF83" s="721"/>
      <c r="AG83" s="555"/>
      <c r="AH83" s="555"/>
      <c r="AI83" s="555"/>
      <c r="AJ83" s="721"/>
      <c r="AK83" s="555"/>
    </row>
    <row r="84" spans="1:37" s="334" customFormat="1" ht="12.75">
      <c r="A84" s="924" t="s">
        <v>212</v>
      </c>
      <c r="B84" s="524" t="s">
        <v>317</v>
      </c>
      <c r="C84" s="487" t="s">
        <v>9</v>
      </c>
      <c r="D84" s="975">
        <f t="shared" si="5"/>
        <v>0.398</v>
      </c>
      <c r="E84" s="481"/>
      <c r="F84" s="989"/>
      <c r="G84" s="486"/>
      <c r="H84" s="752">
        <f t="shared" si="6"/>
        <v>0.398</v>
      </c>
      <c r="I84" s="714">
        <v>0.398</v>
      </c>
      <c r="J84" s="818"/>
      <c r="K84" s="616"/>
      <c r="L84" s="616"/>
      <c r="M84" s="917"/>
      <c r="N84" s="484"/>
      <c r="O84" s="524"/>
      <c r="P84" s="487"/>
      <c r="Q84" s="481"/>
      <c r="R84" s="481"/>
      <c r="S84" s="480"/>
      <c r="T84" s="480"/>
      <c r="U84" s="615"/>
      <c r="V84" s="714"/>
      <c r="W84" s="719"/>
      <c r="X84" s="488"/>
      <c r="Y84" s="479"/>
      <c r="Z84" s="487"/>
      <c r="AA84" s="476"/>
      <c r="AB84" s="722"/>
      <c r="AC84" s="721"/>
      <c r="AD84" s="722"/>
      <c r="AE84" s="721"/>
      <c r="AF84" s="721"/>
      <c r="AG84" s="555"/>
      <c r="AH84" s="555"/>
      <c r="AI84" s="555"/>
      <c r="AJ84" s="721"/>
      <c r="AK84" s="555"/>
    </row>
    <row r="85" spans="1:37" s="334" customFormat="1" ht="12.75">
      <c r="A85" s="484"/>
      <c r="B85" s="524"/>
      <c r="C85" s="487" t="s">
        <v>11</v>
      </c>
      <c r="D85" s="975">
        <f t="shared" si="5"/>
        <v>123.361</v>
      </c>
      <c r="E85" s="481"/>
      <c r="F85" s="989"/>
      <c r="G85" s="486"/>
      <c r="H85" s="752">
        <f t="shared" si="6"/>
        <v>123.361</v>
      </c>
      <c r="I85" s="714">
        <v>123.361</v>
      </c>
      <c r="J85" s="818"/>
      <c r="K85" s="616"/>
      <c r="L85" s="616"/>
      <c r="M85" s="616"/>
      <c r="N85" s="484"/>
      <c r="O85" s="524"/>
      <c r="P85" s="487"/>
      <c r="Q85" s="481"/>
      <c r="R85" s="481"/>
      <c r="S85" s="480"/>
      <c r="T85" s="480"/>
      <c r="U85" s="615"/>
      <c r="V85" s="714"/>
      <c r="W85" s="719"/>
      <c r="X85" s="488"/>
      <c r="Y85" s="479"/>
      <c r="Z85" s="487"/>
      <c r="AA85" s="476"/>
      <c r="AB85" s="722"/>
      <c r="AC85" s="721"/>
      <c r="AD85" s="722"/>
      <c r="AE85" s="721"/>
      <c r="AF85" s="721"/>
      <c r="AG85" s="555"/>
      <c r="AH85" s="555"/>
      <c r="AI85" s="555"/>
      <c r="AJ85" s="721"/>
      <c r="AK85" s="555"/>
    </row>
    <row r="86" spans="1:37" s="334" customFormat="1" ht="12.75">
      <c r="A86" s="484" t="s">
        <v>210</v>
      </c>
      <c r="B86" s="524" t="s">
        <v>504</v>
      </c>
      <c r="C86" s="487" t="s">
        <v>9</v>
      </c>
      <c r="D86" s="975">
        <f t="shared" si="5"/>
        <v>0.008</v>
      </c>
      <c r="E86" s="481"/>
      <c r="F86" s="989"/>
      <c r="G86" s="486"/>
      <c r="H86" s="752">
        <f t="shared" si="6"/>
        <v>0.008</v>
      </c>
      <c r="I86" s="714">
        <v>0.008</v>
      </c>
      <c r="J86" s="818"/>
      <c r="K86" s="616"/>
      <c r="L86" s="616"/>
      <c r="M86" s="616"/>
      <c r="N86" s="484"/>
      <c r="O86" s="524"/>
      <c r="P86" s="487"/>
      <c r="Q86" s="481"/>
      <c r="R86" s="481"/>
      <c r="S86" s="480"/>
      <c r="T86" s="480"/>
      <c r="U86" s="615"/>
      <c r="V86" s="714"/>
      <c r="W86" s="719"/>
      <c r="X86" s="488"/>
      <c r="Y86" s="479"/>
      <c r="Z86" s="487"/>
      <c r="AA86" s="476"/>
      <c r="AB86" s="722"/>
      <c r="AC86" s="721"/>
      <c r="AD86" s="722"/>
      <c r="AE86" s="721"/>
      <c r="AF86" s="721"/>
      <c r="AG86" s="555"/>
      <c r="AH86" s="555"/>
      <c r="AI86" s="555"/>
      <c r="AJ86" s="721"/>
      <c r="AK86" s="555"/>
    </row>
    <row r="87" spans="1:37" s="334" customFormat="1" ht="12.75">
      <c r="A87" s="484"/>
      <c r="B87" s="524"/>
      <c r="C87" s="487" t="s">
        <v>11</v>
      </c>
      <c r="D87" s="975">
        <f t="shared" si="5"/>
        <v>7.891</v>
      </c>
      <c r="E87" s="481"/>
      <c r="F87" s="989"/>
      <c r="G87" s="486"/>
      <c r="H87" s="752">
        <f t="shared" si="6"/>
        <v>7.891</v>
      </c>
      <c r="I87" s="714">
        <v>7.891</v>
      </c>
      <c r="J87" s="818"/>
      <c r="K87" s="616"/>
      <c r="L87" s="616"/>
      <c r="M87" s="616"/>
      <c r="N87" s="484"/>
      <c r="O87" s="524"/>
      <c r="P87" s="487"/>
      <c r="Q87" s="481"/>
      <c r="R87" s="481"/>
      <c r="S87" s="480"/>
      <c r="T87" s="480"/>
      <c r="U87" s="615"/>
      <c r="V87" s="714"/>
      <c r="W87" s="719"/>
      <c r="X87" s="488"/>
      <c r="Y87" s="479"/>
      <c r="Z87" s="487"/>
      <c r="AA87" s="476"/>
      <c r="AB87" s="722"/>
      <c r="AC87" s="721"/>
      <c r="AD87" s="722"/>
      <c r="AE87" s="721"/>
      <c r="AF87" s="721"/>
      <c r="AG87" s="555"/>
      <c r="AH87" s="555"/>
      <c r="AI87" s="555"/>
      <c r="AJ87" s="721"/>
      <c r="AK87" s="555"/>
    </row>
    <row r="88" spans="1:37" s="334" customFormat="1" ht="12.75">
      <c r="A88" s="484" t="s">
        <v>468</v>
      </c>
      <c r="B88" s="524" t="s">
        <v>509</v>
      </c>
      <c r="C88" s="487" t="s">
        <v>9</v>
      </c>
      <c r="D88" s="975">
        <f t="shared" si="5"/>
        <v>0.018</v>
      </c>
      <c r="E88" s="481"/>
      <c r="F88" s="989"/>
      <c r="G88" s="486"/>
      <c r="H88" s="752">
        <f t="shared" si="6"/>
        <v>0.018</v>
      </c>
      <c r="I88" s="714"/>
      <c r="J88" s="818">
        <v>0.018</v>
      </c>
      <c r="K88" s="616"/>
      <c r="L88" s="616"/>
      <c r="M88" s="616"/>
      <c r="N88" s="484"/>
      <c r="O88" s="524"/>
      <c r="P88" s="487"/>
      <c r="Q88" s="481"/>
      <c r="R88" s="481"/>
      <c r="S88" s="480"/>
      <c r="T88" s="480"/>
      <c r="U88" s="615"/>
      <c r="V88" s="714"/>
      <c r="W88" s="719"/>
      <c r="X88" s="488"/>
      <c r="Y88" s="479"/>
      <c r="Z88" s="487"/>
      <c r="AA88" s="476"/>
      <c r="AB88" s="722"/>
      <c r="AC88" s="721"/>
      <c r="AD88" s="722"/>
      <c r="AE88" s="721"/>
      <c r="AF88" s="721"/>
      <c r="AG88" s="555"/>
      <c r="AH88" s="555"/>
      <c r="AI88" s="555"/>
      <c r="AJ88" s="721"/>
      <c r="AK88" s="555"/>
    </row>
    <row r="89" spans="1:37" s="334" customFormat="1" ht="12.75">
      <c r="A89" s="484"/>
      <c r="B89" s="524"/>
      <c r="C89" s="487" t="s">
        <v>11</v>
      </c>
      <c r="D89" s="975">
        <f t="shared" si="5"/>
        <v>34.162</v>
      </c>
      <c r="E89" s="481"/>
      <c r="F89" s="989"/>
      <c r="G89" s="486"/>
      <c r="H89" s="752">
        <f t="shared" si="6"/>
        <v>34.162</v>
      </c>
      <c r="I89" s="714"/>
      <c r="J89" s="818">
        <v>34.162</v>
      </c>
      <c r="K89" s="616"/>
      <c r="L89" s="616"/>
      <c r="M89" s="616"/>
      <c r="N89" s="484"/>
      <c r="O89" s="524"/>
      <c r="P89" s="487"/>
      <c r="Q89" s="481"/>
      <c r="R89" s="481"/>
      <c r="S89" s="480"/>
      <c r="T89" s="480"/>
      <c r="U89" s="615"/>
      <c r="V89" s="714"/>
      <c r="W89" s="719"/>
      <c r="X89" s="488"/>
      <c r="Y89" s="479"/>
      <c r="Z89" s="487"/>
      <c r="AA89" s="476"/>
      <c r="AB89" s="722"/>
      <c r="AC89" s="721"/>
      <c r="AD89" s="722"/>
      <c r="AE89" s="721"/>
      <c r="AF89" s="721"/>
      <c r="AG89" s="555"/>
      <c r="AH89" s="555"/>
      <c r="AI89" s="555"/>
      <c r="AJ89" s="721"/>
      <c r="AK89" s="555"/>
    </row>
    <row r="90" spans="1:37" s="334" customFormat="1" ht="13.5">
      <c r="A90" s="484" t="s">
        <v>469</v>
      </c>
      <c r="B90" s="928" t="s">
        <v>474</v>
      </c>
      <c r="C90" s="487" t="s">
        <v>9</v>
      </c>
      <c r="D90" s="975">
        <f t="shared" si="5"/>
        <v>0.5095000000000002</v>
      </c>
      <c r="E90" s="481"/>
      <c r="F90" s="989"/>
      <c r="G90" s="486"/>
      <c r="H90" s="752">
        <f t="shared" si="6"/>
        <v>0.5095000000000002</v>
      </c>
      <c r="I90" s="714">
        <f>I92+I94+I96+I98+I100+I102+I104+I106+I108+I110+I112+I114+I116+I118+I120+I122+I124+I126+I128+I130+I132+I134+I136+I138+I140+I142+I144+I146+I148+I150+I152+I154+I156+I158+I160+I162+I164+I166+I168+I170+I172+I174+I176+I178+I180+I182</f>
        <v>0.5095000000000002</v>
      </c>
      <c r="J90" s="818"/>
      <c r="K90" s="616"/>
      <c r="L90" s="616"/>
      <c r="M90" s="616"/>
      <c r="N90" s="484"/>
      <c r="O90" s="524"/>
      <c r="P90" s="487"/>
      <c r="Q90" s="481"/>
      <c r="R90" s="481"/>
      <c r="S90" s="480"/>
      <c r="T90" s="480"/>
      <c r="U90" s="615"/>
      <c r="V90" s="714"/>
      <c r="W90" s="719"/>
      <c r="X90" s="488"/>
      <c r="Y90" s="479"/>
      <c r="Z90" s="487"/>
      <c r="AA90" s="476"/>
      <c r="AB90" s="722"/>
      <c r="AC90" s="721"/>
      <c r="AD90" s="722"/>
      <c r="AE90" s="721"/>
      <c r="AF90" s="721"/>
      <c r="AG90" s="555"/>
      <c r="AH90" s="555"/>
      <c r="AI90" s="555"/>
      <c r="AJ90" s="721"/>
      <c r="AK90" s="555"/>
    </row>
    <row r="91" spans="1:37" s="334" customFormat="1" ht="13.5" thickBot="1">
      <c r="A91" s="507"/>
      <c r="B91" s="626"/>
      <c r="C91" s="627" t="s">
        <v>11</v>
      </c>
      <c r="D91" s="980">
        <f t="shared" si="5"/>
        <v>52.349000000000004</v>
      </c>
      <c r="E91" s="481"/>
      <c r="F91" s="992"/>
      <c r="G91" s="509"/>
      <c r="H91" s="894">
        <f t="shared" si="6"/>
        <v>52.349000000000004</v>
      </c>
      <c r="I91" s="714">
        <f>I93+I95+I97+I99+I101+I103+I105+I107+I109+I111+I113+I115+I117+I119+I121+I123+I125+I127+I129+I131+I133+I135+I137+I139+I141+I143+I145+I147+I149+I151+I153+I155+I157+I159+I161+I163+I165+I167+I169+I171+I173+I175+I177+I179+I181+I183</f>
        <v>52.349000000000004</v>
      </c>
      <c r="J91" s="819"/>
      <c r="K91" s="616"/>
      <c r="L91" s="616"/>
      <c r="M91" s="616"/>
      <c r="N91" s="484"/>
      <c r="O91" s="524"/>
      <c r="P91" s="487"/>
      <c r="Q91" s="481"/>
      <c r="R91" s="481"/>
      <c r="S91" s="480"/>
      <c r="T91" s="480"/>
      <c r="U91" s="615"/>
      <c r="V91" s="714"/>
      <c r="W91" s="719"/>
      <c r="X91" s="488"/>
      <c r="Y91" s="479"/>
      <c r="Z91" s="487"/>
      <c r="AA91" s="476"/>
      <c r="AB91" s="722"/>
      <c r="AC91" s="721"/>
      <c r="AD91" s="722"/>
      <c r="AE91" s="721"/>
      <c r="AF91" s="721"/>
      <c r="AG91" s="555"/>
      <c r="AH91" s="555"/>
      <c r="AI91" s="555"/>
      <c r="AJ91" s="721"/>
      <c r="AK91" s="555"/>
    </row>
    <row r="92" spans="1:37" s="334" customFormat="1" ht="13.5" thickBot="1">
      <c r="A92" s="924" t="s">
        <v>510</v>
      </c>
      <c r="B92" s="524" t="s">
        <v>384</v>
      </c>
      <c r="C92" s="487" t="s">
        <v>9</v>
      </c>
      <c r="D92" s="973">
        <f t="shared" si="5"/>
        <v>0.011</v>
      </c>
      <c r="E92" s="481"/>
      <c r="F92" s="989"/>
      <c r="G92" s="480"/>
      <c r="H92" s="628">
        <f>(J92+I92)</f>
        <v>0.011</v>
      </c>
      <c r="I92" s="714">
        <v>0.011</v>
      </c>
      <c r="J92" s="818"/>
      <c r="K92" s="616"/>
      <c r="L92" s="616"/>
      <c r="M92" s="616"/>
      <c r="N92" s="484"/>
      <c r="O92" s="524"/>
      <c r="P92" s="487"/>
      <c r="Q92" s="481"/>
      <c r="R92" s="481"/>
      <c r="S92" s="480"/>
      <c r="T92" s="480"/>
      <c r="U92" s="615"/>
      <c r="V92" s="714"/>
      <c r="W92" s="719"/>
      <c r="X92" s="488"/>
      <c r="Y92" s="479"/>
      <c r="Z92" s="487"/>
      <c r="AA92" s="476"/>
      <c r="AB92" s="722"/>
      <c r="AC92" s="721"/>
      <c r="AD92" s="722"/>
      <c r="AE92" s="721"/>
      <c r="AF92" s="721"/>
      <c r="AG92" s="555"/>
      <c r="AH92" s="555"/>
      <c r="AI92" s="555"/>
      <c r="AJ92" s="721"/>
      <c r="AK92" s="555"/>
    </row>
    <row r="93" spans="1:37" s="334" customFormat="1" ht="13.5" thickBot="1">
      <c r="A93" s="924"/>
      <c r="B93" s="524"/>
      <c r="C93" s="487" t="s">
        <v>11</v>
      </c>
      <c r="D93" s="973">
        <f t="shared" si="5"/>
        <v>0.974</v>
      </c>
      <c r="E93" s="481"/>
      <c r="F93" s="989"/>
      <c r="G93" s="480"/>
      <c r="H93" s="628">
        <f>(J93+I93)</f>
        <v>0.974</v>
      </c>
      <c r="I93" s="714">
        <v>0.974</v>
      </c>
      <c r="J93" s="818"/>
      <c r="K93" s="616"/>
      <c r="L93" s="616"/>
      <c r="M93" s="616"/>
      <c r="N93" s="484"/>
      <c r="O93" s="524"/>
      <c r="P93" s="487"/>
      <c r="Q93" s="481"/>
      <c r="R93" s="481"/>
      <c r="S93" s="480"/>
      <c r="T93" s="480"/>
      <c r="U93" s="615"/>
      <c r="V93" s="714"/>
      <c r="W93" s="719"/>
      <c r="X93" s="488"/>
      <c r="Y93" s="479"/>
      <c r="Z93" s="487"/>
      <c r="AA93" s="476"/>
      <c r="AB93" s="722"/>
      <c r="AC93" s="721"/>
      <c r="AD93" s="722"/>
      <c r="AE93" s="721"/>
      <c r="AF93" s="721"/>
      <c r="AG93" s="555"/>
      <c r="AH93" s="555"/>
      <c r="AI93" s="555"/>
      <c r="AJ93" s="721"/>
      <c r="AK93" s="555"/>
    </row>
    <row r="94" spans="1:37" s="334" customFormat="1" ht="13.5" thickBot="1">
      <c r="A94" s="924" t="s">
        <v>511</v>
      </c>
      <c r="B94" s="813" t="s">
        <v>385</v>
      </c>
      <c r="C94" s="487" t="s">
        <v>9</v>
      </c>
      <c r="D94" s="973">
        <f t="shared" si="5"/>
        <v>0.008</v>
      </c>
      <c r="E94" s="481"/>
      <c r="F94" s="989"/>
      <c r="G94" s="480"/>
      <c r="H94" s="628">
        <f aca="true" t="shared" si="7" ref="H94:H157">(J94+I94)</f>
        <v>0.008</v>
      </c>
      <c r="I94" s="714">
        <v>0.008</v>
      </c>
      <c r="J94" s="818"/>
      <c r="K94" s="616"/>
      <c r="L94" s="917"/>
      <c r="M94" s="616"/>
      <c r="N94" s="484"/>
      <c r="O94" s="524"/>
      <c r="P94" s="487"/>
      <c r="Q94" s="481"/>
      <c r="R94" s="481"/>
      <c r="S94" s="480"/>
      <c r="T94" s="480"/>
      <c r="U94" s="615"/>
      <c r="V94" s="714"/>
      <c r="W94" s="719"/>
      <c r="X94" s="488"/>
      <c r="Y94" s="479"/>
      <c r="Z94" s="487"/>
      <c r="AA94" s="476"/>
      <c r="AB94" s="722"/>
      <c r="AC94" s="721"/>
      <c r="AD94" s="722"/>
      <c r="AE94" s="721"/>
      <c r="AF94" s="721"/>
      <c r="AG94" s="555"/>
      <c r="AH94" s="555"/>
      <c r="AI94" s="555"/>
      <c r="AJ94" s="721"/>
      <c r="AK94" s="555"/>
    </row>
    <row r="95" spans="1:37" s="334" customFormat="1" ht="13.5" thickBot="1">
      <c r="A95" s="924"/>
      <c r="B95" s="524"/>
      <c r="C95" s="487" t="s">
        <v>11</v>
      </c>
      <c r="D95" s="973">
        <f t="shared" si="5"/>
        <v>0.686</v>
      </c>
      <c r="E95" s="481"/>
      <c r="F95" s="989"/>
      <c r="G95" s="480"/>
      <c r="H95" s="628">
        <f t="shared" si="7"/>
        <v>0.686</v>
      </c>
      <c r="I95" s="714">
        <v>0.686</v>
      </c>
      <c r="J95" s="818"/>
      <c r="K95" s="616"/>
      <c r="L95" s="616"/>
      <c r="M95" s="616"/>
      <c r="N95" s="484"/>
      <c r="O95" s="524"/>
      <c r="P95" s="487"/>
      <c r="Q95" s="481"/>
      <c r="R95" s="481"/>
      <c r="S95" s="480"/>
      <c r="T95" s="480"/>
      <c r="U95" s="615"/>
      <c r="V95" s="714"/>
      <c r="W95" s="719"/>
      <c r="X95" s="488"/>
      <c r="Y95" s="479"/>
      <c r="Z95" s="487"/>
      <c r="AA95" s="476"/>
      <c r="AB95" s="722"/>
      <c r="AC95" s="721"/>
      <c r="AD95" s="722"/>
      <c r="AE95" s="721"/>
      <c r="AF95" s="721"/>
      <c r="AG95" s="555"/>
      <c r="AH95" s="555"/>
      <c r="AI95" s="555"/>
      <c r="AJ95" s="721"/>
      <c r="AK95" s="555"/>
    </row>
    <row r="96" spans="1:37" s="334" customFormat="1" ht="13.5" thickBot="1">
      <c r="A96" s="924" t="s">
        <v>512</v>
      </c>
      <c r="B96" s="524" t="s">
        <v>386</v>
      </c>
      <c r="C96" s="487" t="s">
        <v>9</v>
      </c>
      <c r="D96" s="973">
        <f t="shared" si="5"/>
        <v>0.004</v>
      </c>
      <c r="E96" s="481"/>
      <c r="F96" s="989"/>
      <c r="G96" s="480"/>
      <c r="H96" s="628">
        <f t="shared" si="7"/>
        <v>0.004</v>
      </c>
      <c r="I96" s="714">
        <v>0.004</v>
      </c>
      <c r="J96" s="818"/>
      <c r="K96" s="616"/>
      <c r="L96" s="616"/>
      <c r="M96" s="616"/>
      <c r="N96" s="484"/>
      <c r="O96" s="524"/>
      <c r="P96" s="487"/>
      <c r="Q96" s="481"/>
      <c r="R96" s="481"/>
      <c r="S96" s="480"/>
      <c r="T96" s="480"/>
      <c r="U96" s="615"/>
      <c r="V96" s="714"/>
      <c r="W96" s="719"/>
      <c r="X96" s="488"/>
      <c r="Y96" s="479"/>
      <c r="Z96" s="487"/>
      <c r="AA96" s="476"/>
      <c r="AB96" s="722"/>
      <c r="AC96" s="721"/>
      <c r="AD96" s="722"/>
      <c r="AE96" s="721"/>
      <c r="AF96" s="721"/>
      <c r="AG96" s="555"/>
      <c r="AH96" s="555"/>
      <c r="AI96" s="555"/>
      <c r="AJ96" s="721"/>
      <c r="AK96" s="555"/>
    </row>
    <row r="97" spans="1:37" s="334" customFormat="1" ht="13.5" thickBot="1">
      <c r="A97" s="924"/>
      <c r="B97" s="524"/>
      <c r="C97" s="487" t="s">
        <v>11</v>
      </c>
      <c r="D97" s="973">
        <f t="shared" si="5"/>
        <v>0.329</v>
      </c>
      <c r="E97" s="481"/>
      <c r="F97" s="989"/>
      <c r="G97" s="480"/>
      <c r="H97" s="628">
        <f t="shared" si="7"/>
        <v>0.329</v>
      </c>
      <c r="I97" s="714">
        <v>0.329</v>
      </c>
      <c r="J97" s="818"/>
      <c r="K97" s="616"/>
      <c r="L97" s="616"/>
      <c r="M97" s="616"/>
      <c r="N97" s="484"/>
      <c r="O97" s="524"/>
      <c r="P97" s="487"/>
      <c r="Q97" s="481"/>
      <c r="R97" s="481"/>
      <c r="S97" s="480"/>
      <c r="T97" s="480"/>
      <c r="U97" s="615"/>
      <c r="V97" s="714"/>
      <c r="W97" s="719"/>
      <c r="X97" s="488"/>
      <c r="Y97" s="479"/>
      <c r="Z97" s="487"/>
      <c r="AA97" s="476"/>
      <c r="AB97" s="722"/>
      <c r="AC97" s="721"/>
      <c r="AD97" s="722"/>
      <c r="AE97" s="721"/>
      <c r="AF97" s="721"/>
      <c r="AG97" s="555"/>
      <c r="AH97" s="555"/>
      <c r="AI97" s="555"/>
      <c r="AJ97" s="721"/>
      <c r="AK97" s="555"/>
    </row>
    <row r="98" spans="1:37" s="334" customFormat="1" ht="13.5" thickBot="1">
      <c r="A98" s="924" t="s">
        <v>513</v>
      </c>
      <c r="B98" s="524" t="s">
        <v>387</v>
      </c>
      <c r="C98" s="487" t="s">
        <v>9</v>
      </c>
      <c r="D98" s="973">
        <f t="shared" si="5"/>
        <v>0.006</v>
      </c>
      <c r="E98" s="481"/>
      <c r="F98" s="989"/>
      <c r="G98" s="480"/>
      <c r="H98" s="628">
        <f t="shared" si="7"/>
        <v>0.006</v>
      </c>
      <c r="I98" s="714">
        <v>0.006</v>
      </c>
      <c r="J98" s="818"/>
      <c r="K98" s="616"/>
      <c r="L98" s="616"/>
      <c r="M98" s="917"/>
      <c r="N98" s="484"/>
      <c r="O98" s="524"/>
      <c r="P98" s="487"/>
      <c r="Q98" s="481"/>
      <c r="R98" s="481"/>
      <c r="S98" s="480"/>
      <c r="T98" s="480"/>
      <c r="U98" s="615"/>
      <c r="V98" s="714"/>
      <c r="W98" s="719"/>
      <c r="X98" s="488"/>
      <c r="Y98" s="479"/>
      <c r="Z98" s="487"/>
      <c r="AA98" s="476"/>
      <c r="AB98" s="722"/>
      <c r="AC98" s="721"/>
      <c r="AD98" s="722"/>
      <c r="AE98" s="721"/>
      <c r="AF98" s="721"/>
      <c r="AG98" s="555"/>
      <c r="AH98" s="555"/>
      <c r="AI98" s="555"/>
      <c r="AJ98" s="721"/>
      <c r="AK98" s="555"/>
    </row>
    <row r="99" spans="1:37" s="334" customFormat="1" ht="13.5" thickBot="1">
      <c r="A99" s="924"/>
      <c r="B99" s="524"/>
      <c r="C99" s="487" t="s">
        <v>11</v>
      </c>
      <c r="D99" s="973">
        <f t="shared" si="5"/>
        <v>0.536</v>
      </c>
      <c r="E99" s="481"/>
      <c r="F99" s="989"/>
      <c r="G99" s="480"/>
      <c r="H99" s="628">
        <f t="shared" si="7"/>
        <v>0.536</v>
      </c>
      <c r="I99" s="714">
        <v>0.536</v>
      </c>
      <c r="J99" s="818"/>
      <c r="K99" s="616"/>
      <c r="L99" s="616"/>
      <c r="M99" s="616"/>
      <c r="N99" s="484"/>
      <c r="O99" s="524"/>
      <c r="P99" s="487"/>
      <c r="Q99" s="481"/>
      <c r="R99" s="481"/>
      <c r="S99" s="480"/>
      <c r="T99" s="480"/>
      <c r="U99" s="615"/>
      <c r="V99" s="714"/>
      <c r="W99" s="719"/>
      <c r="X99" s="488"/>
      <c r="Y99" s="479"/>
      <c r="Z99" s="487"/>
      <c r="AA99" s="476"/>
      <c r="AB99" s="722"/>
      <c r="AC99" s="721"/>
      <c r="AD99" s="722"/>
      <c r="AE99" s="721"/>
      <c r="AF99" s="721"/>
      <c r="AG99" s="555"/>
      <c r="AH99" s="555"/>
      <c r="AI99" s="555"/>
      <c r="AJ99" s="721"/>
      <c r="AK99" s="555"/>
    </row>
    <row r="100" spans="1:37" s="334" customFormat="1" ht="13.5" thickBot="1">
      <c r="A100" s="924" t="s">
        <v>514</v>
      </c>
      <c r="B100" s="524" t="s">
        <v>388</v>
      </c>
      <c r="C100" s="487" t="s">
        <v>9</v>
      </c>
      <c r="D100" s="973">
        <f aca="true" t="shared" si="8" ref="D100:D131">H100</f>
        <v>0.004</v>
      </c>
      <c r="E100" s="481"/>
      <c r="F100" s="989"/>
      <c r="G100" s="480"/>
      <c r="H100" s="628">
        <f t="shared" si="7"/>
        <v>0.004</v>
      </c>
      <c r="I100" s="714">
        <v>0.004</v>
      </c>
      <c r="J100" s="818"/>
      <c r="K100" s="616"/>
      <c r="L100" s="616"/>
      <c r="M100" s="616"/>
      <c r="N100" s="484"/>
      <c r="O100" s="524"/>
      <c r="P100" s="487"/>
      <c r="Q100" s="481"/>
      <c r="R100" s="481"/>
      <c r="S100" s="480"/>
      <c r="T100" s="480"/>
      <c r="U100" s="615"/>
      <c r="V100" s="714"/>
      <c r="W100" s="719"/>
      <c r="X100" s="488"/>
      <c r="Y100" s="479"/>
      <c r="Z100" s="487"/>
      <c r="AA100" s="476"/>
      <c r="AB100" s="722"/>
      <c r="AC100" s="721"/>
      <c r="AD100" s="722"/>
      <c r="AE100" s="721"/>
      <c r="AF100" s="721"/>
      <c r="AG100" s="555"/>
      <c r="AH100" s="555"/>
      <c r="AI100" s="555"/>
      <c r="AJ100" s="721"/>
      <c r="AK100" s="555"/>
    </row>
    <row r="101" spans="1:37" s="334" customFormat="1" ht="13.5" thickBot="1">
      <c r="A101" s="924"/>
      <c r="B101" s="524"/>
      <c r="C101" s="487" t="s">
        <v>11</v>
      </c>
      <c r="D101" s="973">
        <f t="shared" si="8"/>
        <v>0.305</v>
      </c>
      <c r="E101" s="481"/>
      <c r="F101" s="989"/>
      <c r="G101" s="480"/>
      <c r="H101" s="628">
        <f t="shared" si="7"/>
        <v>0.305</v>
      </c>
      <c r="I101" s="714">
        <v>0.305</v>
      </c>
      <c r="J101" s="818"/>
      <c r="K101" s="616"/>
      <c r="L101" s="616"/>
      <c r="M101" s="616"/>
      <c r="N101" s="484"/>
      <c r="O101" s="524"/>
      <c r="P101" s="487"/>
      <c r="Q101" s="481"/>
      <c r="R101" s="481"/>
      <c r="S101" s="480"/>
      <c r="T101" s="480"/>
      <c r="U101" s="615"/>
      <c r="V101" s="714"/>
      <c r="W101" s="719"/>
      <c r="X101" s="488"/>
      <c r="Y101" s="479"/>
      <c r="Z101" s="487"/>
      <c r="AA101" s="476"/>
      <c r="AB101" s="722"/>
      <c r="AC101" s="721"/>
      <c r="AD101" s="722"/>
      <c r="AE101" s="721"/>
      <c r="AF101" s="721"/>
      <c r="AG101" s="555"/>
      <c r="AH101" s="555"/>
      <c r="AI101" s="555"/>
      <c r="AJ101" s="721"/>
      <c r="AK101" s="555"/>
    </row>
    <row r="102" spans="1:37" s="334" customFormat="1" ht="13.5" thickBot="1">
      <c r="A102" s="924" t="s">
        <v>515</v>
      </c>
      <c r="B102" s="524" t="s">
        <v>389</v>
      </c>
      <c r="C102" s="487" t="s">
        <v>9</v>
      </c>
      <c r="D102" s="973">
        <f t="shared" si="8"/>
        <v>0.008</v>
      </c>
      <c r="E102" s="481"/>
      <c r="F102" s="989"/>
      <c r="G102" s="480"/>
      <c r="H102" s="628">
        <f t="shared" si="7"/>
        <v>0.008</v>
      </c>
      <c r="I102" s="714">
        <v>0.008</v>
      </c>
      <c r="J102" s="818"/>
      <c r="K102" s="616"/>
      <c r="L102" s="616"/>
      <c r="M102" s="616"/>
      <c r="N102" s="484"/>
      <c r="O102" s="524"/>
      <c r="P102" s="487"/>
      <c r="Q102" s="481"/>
      <c r="R102" s="481"/>
      <c r="S102" s="480"/>
      <c r="T102" s="480"/>
      <c r="U102" s="615"/>
      <c r="V102" s="714"/>
      <c r="W102" s="719"/>
      <c r="X102" s="488"/>
      <c r="Y102" s="479"/>
      <c r="Z102" s="487"/>
      <c r="AA102" s="476"/>
      <c r="AB102" s="722"/>
      <c r="AC102" s="721"/>
      <c r="AD102" s="722"/>
      <c r="AE102" s="721"/>
      <c r="AF102" s="721"/>
      <c r="AG102" s="555"/>
      <c r="AH102" s="555"/>
      <c r="AI102" s="555"/>
      <c r="AJ102" s="721"/>
      <c r="AK102" s="555"/>
    </row>
    <row r="103" spans="1:37" s="334" customFormat="1" ht="13.5" thickBot="1">
      <c r="A103" s="924"/>
      <c r="B103" s="524"/>
      <c r="C103" s="487" t="s">
        <v>11</v>
      </c>
      <c r="D103" s="973">
        <f t="shared" si="8"/>
        <v>0.819</v>
      </c>
      <c r="E103" s="481"/>
      <c r="F103" s="989"/>
      <c r="G103" s="480"/>
      <c r="H103" s="628">
        <f t="shared" si="7"/>
        <v>0.819</v>
      </c>
      <c r="I103" s="714">
        <v>0.819</v>
      </c>
      <c r="J103" s="818"/>
      <c r="K103" s="616"/>
      <c r="L103" s="616"/>
      <c r="M103" s="616"/>
      <c r="N103" s="484"/>
      <c r="O103" s="524"/>
      <c r="P103" s="487"/>
      <c r="Q103" s="481"/>
      <c r="R103" s="481"/>
      <c r="S103" s="480"/>
      <c r="T103" s="480"/>
      <c r="U103" s="615"/>
      <c r="V103" s="714"/>
      <c r="W103" s="719"/>
      <c r="X103" s="488"/>
      <c r="Y103" s="479"/>
      <c r="Z103" s="487"/>
      <c r="AA103" s="476"/>
      <c r="AB103" s="722"/>
      <c r="AC103" s="721"/>
      <c r="AD103" s="722"/>
      <c r="AE103" s="721"/>
      <c r="AF103" s="721"/>
      <c r="AG103" s="555"/>
      <c r="AH103" s="555"/>
      <c r="AI103" s="555"/>
      <c r="AJ103" s="721"/>
      <c r="AK103" s="555"/>
    </row>
    <row r="104" spans="1:37" s="334" customFormat="1" ht="13.5" thickBot="1">
      <c r="A104" s="924" t="s">
        <v>516</v>
      </c>
      <c r="B104" s="524" t="s">
        <v>390</v>
      </c>
      <c r="C104" s="487" t="s">
        <v>9</v>
      </c>
      <c r="D104" s="973">
        <f t="shared" si="8"/>
        <v>0.011</v>
      </c>
      <c r="E104" s="481"/>
      <c r="F104" s="989"/>
      <c r="G104" s="480"/>
      <c r="H104" s="628">
        <f t="shared" si="7"/>
        <v>0.011</v>
      </c>
      <c r="I104" s="714">
        <v>0.011</v>
      </c>
      <c r="J104" s="818"/>
      <c r="K104" s="616"/>
      <c r="L104" s="616"/>
      <c r="M104" s="616"/>
      <c r="N104" s="484"/>
      <c r="O104" s="524"/>
      <c r="P104" s="487"/>
      <c r="Q104" s="481"/>
      <c r="R104" s="481"/>
      <c r="S104" s="480"/>
      <c r="T104" s="480"/>
      <c r="U104" s="615"/>
      <c r="V104" s="714"/>
      <c r="W104" s="719"/>
      <c r="X104" s="488"/>
      <c r="Y104" s="479"/>
      <c r="Z104" s="487"/>
      <c r="AA104" s="476"/>
      <c r="AB104" s="722"/>
      <c r="AC104" s="721"/>
      <c r="AD104" s="722"/>
      <c r="AE104" s="721"/>
      <c r="AF104" s="721"/>
      <c r="AG104" s="555"/>
      <c r="AH104" s="555"/>
      <c r="AI104" s="555"/>
      <c r="AJ104" s="721"/>
      <c r="AK104" s="555"/>
    </row>
    <row r="105" spans="1:37" s="334" customFormat="1" ht="13.5" thickBot="1">
      <c r="A105" s="924"/>
      <c r="B105" s="524"/>
      <c r="C105" s="487" t="s">
        <v>11</v>
      </c>
      <c r="D105" s="973">
        <f t="shared" si="8"/>
        <v>1.292</v>
      </c>
      <c r="E105" s="481"/>
      <c r="F105" s="989"/>
      <c r="G105" s="480"/>
      <c r="H105" s="628">
        <f t="shared" si="7"/>
        <v>1.292</v>
      </c>
      <c r="I105" s="714">
        <v>1.292</v>
      </c>
      <c r="J105" s="818"/>
      <c r="K105" s="616"/>
      <c r="L105" s="616"/>
      <c r="M105" s="616"/>
      <c r="N105" s="484"/>
      <c r="O105" s="524"/>
      <c r="P105" s="487"/>
      <c r="Q105" s="481"/>
      <c r="R105" s="481"/>
      <c r="S105" s="480"/>
      <c r="T105" s="480"/>
      <c r="U105" s="615"/>
      <c r="V105" s="714"/>
      <c r="W105" s="719"/>
      <c r="X105" s="488"/>
      <c r="Y105" s="479"/>
      <c r="Z105" s="487"/>
      <c r="AA105" s="476"/>
      <c r="AB105" s="722"/>
      <c r="AC105" s="721"/>
      <c r="AD105" s="722"/>
      <c r="AE105" s="721"/>
      <c r="AF105" s="721"/>
      <c r="AG105" s="555"/>
      <c r="AH105" s="555"/>
      <c r="AI105" s="555"/>
      <c r="AJ105" s="721"/>
      <c r="AK105" s="555"/>
    </row>
    <row r="106" spans="1:37" s="334" customFormat="1" ht="13.5" thickBot="1">
      <c r="A106" s="924" t="s">
        <v>517</v>
      </c>
      <c r="B106" s="524" t="s">
        <v>404</v>
      </c>
      <c r="C106" s="487" t="s">
        <v>9</v>
      </c>
      <c r="D106" s="973">
        <f t="shared" si="8"/>
        <v>0.004</v>
      </c>
      <c r="E106" s="481"/>
      <c r="F106" s="989"/>
      <c r="G106" s="480"/>
      <c r="H106" s="628">
        <f t="shared" si="7"/>
        <v>0.004</v>
      </c>
      <c r="I106" s="714">
        <v>0.004</v>
      </c>
      <c r="J106" s="818"/>
      <c r="K106" s="616"/>
      <c r="L106" s="616"/>
      <c r="M106" s="616"/>
      <c r="N106" s="484"/>
      <c r="O106" s="524"/>
      <c r="P106" s="487"/>
      <c r="Q106" s="481"/>
      <c r="R106" s="481"/>
      <c r="S106" s="480"/>
      <c r="T106" s="480"/>
      <c r="U106" s="615"/>
      <c r="V106" s="714"/>
      <c r="W106" s="719"/>
      <c r="X106" s="488"/>
      <c r="Y106" s="479"/>
      <c r="Z106" s="487"/>
      <c r="AA106" s="476"/>
      <c r="AB106" s="722"/>
      <c r="AC106" s="721"/>
      <c r="AD106" s="722"/>
      <c r="AE106" s="721"/>
      <c r="AF106" s="721"/>
      <c r="AG106" s="555"/>
      <c r="AH106" s="555"/>
      <c r="AI106" s="555"/>
      <c r="AJ106" s="721"/>
      <c r="AK106" s="555"/>
    </row>
    <row r="107" spans="1:37" s="334" customFormat="1" ht="13.5" thickBot="1">
      <c r="A107" s="924"/>
      <c r="B107" s="524"/>
      <c r="C107" s="487" t="s">
        <v>11</v>
      </c>
      <c r="D107" s="973">
        <f t="shared" si="8"/>
        <v>0.418</v>
      </c>
      <c r="E107" s="481"/>
      <c r="F107" s="989"/>
      <c r="G107" s="480"/>
      <c r="H107" s="628">
        <f t="shared" si="7"/>
        <v>0.418</v>
      </c>
      <c r="I107" s="714">
        <v>0.418</v>
      </c>
      <c r="J107" s="818"/>
      <c r="K107" s="616"/>
      <c r="L107" s="616"/>
      <c r="M107" s="616"/>
      <c r="N107" s="484"/>
      <c r="O107" s="524"/>
      <c r="P107" s="487"/>
      <c r="Q107" s="481"/>
      <c r="R107" s="481"/>
      <c r="S107" s="480"/>
      <c r="T107" s="480"/>
      <c r="U107" s="615"/>
      <c r="V107" s="714"/>
      <c r="W107" s="719"/>
      <c r="X107" s="488"/>
      <c r="Y107" s="479"/>
      <c r="Z107" s="487"/>
      <c r="AA107" s="476"/>
      <c r="AB107" s="722"/>
      <c r="AC107" s="721"/>
      <c r="AD107" s="722"/>
      <c r="AE107" s="721"/>
      <c r="AF107" s="721"/>
      <c r="AG107" s="555"/>
      <c r="AH107" s="555"/>
      <c r="AI107" s="555"/>
      <c r="AJ107" s="721"/>
      <c r="AK107" s="555"/>
    </row>
    <row r="108" spans="1:37" s="334" customFormat="1" ht="13.5" thickBot="1">
      <c r="A108" s="924" t="s">
        <v>518</v>
      </c>
      <c r="B108" s="524" t="s">
        <v>391</v>
      </c>
      <c r="C108" s="487" t="s">
        <v>9</v>
      </c>
      <c r="D108" s="973">
        <f t="shared" si="8"/>
        <v>0.011</v>
      </c>
      <c r="E108" s="481"/>
      <c r="F108" s="989"/>
      <c r="G108" s="480"/>
      <c r="H108" s="628">
        <f t="shared" si="7"/>
        <v>0.011</v>
      </c>
      <c r="I108" s="714">
        <v>0.011</v>
      </c>
      <c r="J108" s="818"/>
      <c r="K108" s="616"/>
      <c r="L108" s="616"/>
      <c r="M108" s="616"/>
      <c r="N108" s="484"/>
      <c r="O108" s="524"/>
      <c r="P108" s="487"/>
      <c r="Q108" s="481"/>
      <c r="R108" s="481"/>
      <c r="S108" s="480"/>
      <c r="T108" s="480"/>
      <c r="U108" s="615"/>
      <c r="V108" s="714"/>
      <c r="W108" s="719"/>
      <c r="X108" s="488"/>
      <c r="Y108" s="479"/>
      <c r="Z108" s="487"/>
      <c r="AA108" s="476"/>
      <c r="AB108" s="722"/>
      <c r="AC108" s="721"/>
      <c r="AD108" s="722"/>
      <c r="AE108" s="721"/>
      <c r="AF108" s="721"/>
      <c r="AG108" s="555"/>
      <c r="AH108" s="555"/>
      <c r="AI108" s="555"/>
      <c r="AJ108" s="721"/>
      <c r="AK108" s="555"/>
    </row>
    <row r="109" spans="1:37" s="334" customFormat="1" ht="13.5" thickBot="1">
      <c r="A109" s="924"/>
      <c r="B109" s="524"/>
      <c r="C109" s="487" t="s">
        <v>11</v>
      </c>
      <c r="D109" s="973">
        <f t="shared" si="8"/>
        <v>1.109</v>
      </c>
      <c r="E109" s="481"/>
      <c r="F109" s="989"/>
      <c r="G109" s="480"/>
      <c r="H109" s="628">
        <f t="shared" si="7"/>
        <v>1.109</v>
      </c>
      <c r="I109" s="714">
        <v>1.109</v>
      </c>
      <c r="J109" s="818"/>
      <c r="K109" s="616"/>
      <c r="L109" s="616"/>
      <c r="M109" s="616"/>
      <c r="N109" s="484"/>
      <c r="O109" s="524"/>
      <c r="P109" s="487"/>
      <c r="Q109" s="481"/>
      <c r="R109" s="481"/>
      <c r="S109" s="480"/>
      <c r="T109" s="480"/>
      <c r="U109" s="615"/>
      <c r="V109" s="714"/>
      <c r="W109" s="719"/>
      <c r="X109" s="488"/>
      <c r="Y109" s="479"/>
      <c r="Z109" s="487"/>
      <c r="AA109" s="476"/>
      <c r="AB109" s="722"/>
      <c r="AC109" s="721"/>
      <c r="AD109" s="722"/>
      <c r="AE109" s="721"/>
      <c r="AF109" s="721"/>
      <c r="AG109" s="555"/>
      <c r="AH109" s="555"/>
      <c r="AI109" s="555"/>
      <c r="AJ109" s="721"/>
      <c r="AK109" s="555"/>
    </row>
    <row r="110" spans="1:37" s="334" customFormat="1" ht="13.5" thickBot="1">
      <c r="A110" s="924" t="s">
        <v>519</v>
      </c>
      <c r="B110" s="524" t="s">
        <v>392</v>
      </c>
      <c r="C110" s="487" t="s">
        <v>9</v>
      </c>
      <c r="D110" s="973">
        <f t="shared" si="8"/>
        <v>0.017</v>
      </c>
      <c r="E110" s="481"/>
      <c r="F110" s="989"/>
      <c r="G110" s="480"/>
      <c r="H110" s="628">
        <f t="shared" si="7"/>
        <v>0.017</v>
      </c>
      <c r="I110" s="714">
        <v>0.017</v>
      </c>
      <c r="J110" s="818"/>
      <c r="K110" s="616"/>
      <c r="L110" s="917"/>
      <c r="M110" s="616"/>
      <c r="N110" s="484"/>
      <c r="O110" s="524"/>
      <c r="P110" s="487"/>
      <c r="Q110" s="481"/>
      <c r="R110" s="481"/>
      <c r="S110" s="480"/>
      <c r="T110" s="480"/>
      <c r="U110" s="615"/>
      <c r="V110" s="714"/>
      <c r="W110" s="719"/>
      <c r="X110" s="488"/>
      <c r="Y110" s="479"/>
      <c r="Z110" s="487"/>
      <c r="AA110" s="476"/>
      <c r="AB110" s="722"/>
      <c r="AC110" s="721"/>
      <c r="AD110" s="722"/>
      <c r="AE110" s="721"/>
      <c r="AF110" s="721"/>
      <c r="AG110" s="555"/>
      <c r="AH110" s="555"/>
      <c r="AI110" s="555"/>
      <c r="AJ110" s="721"/>
      <c r="AK110" s="555"/>
    </row>
    <row r="111" spans="1:37" s="334" customFormat="1" ht="13.5" thickBot="1">
      <c r="A111" s="924"/>
      <c r="B111" s="524"/>
      <c r="C111" s="487" t="s">
        <v>11</v>
      </c>
      <c r="D111" s="973">
        <f t="shared" si="8"/>
        <v>1.906</v>
      </c>
      <c r="E111" s="481"/>
      <c r="F111" s="989"/>
      <c r="G111" s="480"/>
      <c r="H111" s="628">
        <f t="shared" si="7"/>
        <v>1.906</v>
      </c>
      <c r="I111" s="714">
        <v>1.906</v>
      </c>
      <c r="J111" s="818"/>
      <c r="K111" s="616"/>
      <c r="L111" s="616"/>
      <c r="M111" s="616"/>
      <c r="N111" s="484"/>
      <c r="O111" s="524"/>
      <c r="P111" s="487"/>
      <c r="Q111" s="481"/>
      <c r="R111" s="481"/>
      <c r="S111" s="480"/>
      <c r="T111" s="480"/>
      <c r="U111" s="615"/>
      <c r="V111" s="714"/>
      <c r="W111" s="719"/>
      <c r="X111" s="488"/>
      <c r="Y111" s="479"/>
      <c r="Z111" s="487"/>
      <c r="AA111" s="476"/>
      <c r="AB111" s="722"/>
      <c r="AC111" s="721"/>
      <c r="AD111" s="722"/>
      <c r="AE111" s="721"/>
      <c r="AF111" s="721"/>
      <c r="AG111" s="555"/>
      <c r="AH111" s="555"/>
      <c r="AI111" s="555"/>
      <c r="AJ111" s="721"/>
      <c r="AK111" s="555"/>
    </row>
    <row r="112" spans="1:37" s="334" customFormat="1" ht="13.5" thickBot="1">
      <c r="A112" s="924" t="s">
        <v>520</v>
      </c>
      <c r="B112" s="524" t="s">
        <v>393</v>
      </c>
      <c r="C112" s="487" t="s">
        <v>9</v>
      </c>
      <c r="D112" s="973">
        <f t="shared" si="8"/>
        <v>0.02</v>
      </c>
      <c r="E112" s="481"/>
      <c r="F112" s="989"/>
      <c r="G112" s="480"/>
      <c r="H112" s="628">
        <f t="shared" si="7"/>
        <v>0.02</v>
      </c>
      <c r="I112" s="714">
        <v>0.02</v>
      </c>
      <c r="J112" s="818"/>
      <c r="K112" s="616"/>
      <c r="L112" s="616"/>
      <c r="M112" s="616"/>
      <c r="N112" s="484"/>
      <c r="O112" s="524"/>
      <c r="P112" s="487"/>
      <c r="Q112" s="481"/>
      <c r="R112" s="481"/>
      <c r="S112" s="480"/>
      <c r="T112" s="480"/>
      <c r="U112" s="615"/>
      <c r="V112" s="714"/>
      <c r="W112" s="719"/>
      <c r="X112" s="488"/>
      <c r="Y112" s="479"/>
      <c r="Z112" s="487"/>
      <c r="AA112" s="476"/>
      <c r="AB112" s="722"/>
      <c r="AC112" s="721"/>
      <c r="AD112" s="722"/>
      <c r="AE112" s="721"/>
      <c r="AF112" s="721"/>
      <c r="AG112" s="555"/>
      <c r="AH112" s="555"/>
      <c r="AI112" s="555"/>
      <c r="AJ112" s="721"/>
      <c r="AK112" s="555"/>
    </row>
    <row r="113" spans="1:37" s="334" customFormat="1" ht="13.5" thickBot="1">
      <c r="A113" s="924"/>
      <c r="B113" s="524"/>
      <c r="C113" s="487" t="s">
        <v>11</v>
      </c>
      <c r="D113" s="973">
        <f t="shared" si="8"/>
        <v>2.137</v>
      </c>
      <c r="E113" s="481"/>
      <c r="F113" s="989"/>
      <c r="G113" s="480"/>
      <c r="H113" s="628">
        <f t="shared" si="7"/>
        <v>2.137</v>
      </c>
      <c r="I113" s="714">
        <v>2.137</v>
      </c>
      <c r="J113" s="818"/>
      <c r="K113" s="616"/>
      <c r="L113" s="616"/>
      <c r="M113" s="616"/>
      <c r="N113" s="484"/>
      <c r="O113" s="524"/>
      <c r="P113" s="487"/>
      <c r="Q113" s="481"/>
      <c r="R113" s="481"/>
      <c r="S113" s="480"/>
      <c r="T113" s="480"/>
      <c r="U113" s="615"/>
      <c r="V113" s="714"/>
      <c r="W113" s="719"/>
      <c r="X113" s="488"/>
      <c r="Y113" s="479"/>
      <c r="Z113" s="487"/>
      <c r="AA113" s="476"/>
      <c r="AB113" s="722"/>
      <c r="AC113" s="721"/>
      <c r="AD113" s="722"/>
      <c r="AE113" s="721"/>
      <c r="AF113" s="721"/>
      <c r="AG113" s="555"/>
      <c r="AH113" s="555"/>
      <c r="AI113" s="555"/>
      <c r="AJ113" s="721"/>
      <c r="AK113" s="555"/>
    </row>
    <row r="114" spans="1:37" s="334" customFormat="1" ht="13.5" thickBot="1">
      <c r="A114" s="924" t="s">
        <v>521</v>
      </c>
      <c r="B114" s="524" t="s">
        <v>394</v>
      </c>
      <c r="C114" s="487" t="s">
        <v>9</v>
      </c>
      <c r="D114" s="973">
        <f t="shared" si="8"/>
        <v>0.005</v>
      </c>
      <c r="E114" s="481"/>
      <c r="F114" s="989"/>
      <c r="G114" s="480"/>
      <c r="H114" s="628">
        <f t="shared" si="7"/>
        <v>0.005</v>
      </c>
      <c r="I114" s="714">
        <v>0.005</v>
      </c>
      <c r="J114" s="818"/>
      <c r="K114" s="616"/>
      <c r="L114" s="616"/>
      <c r="M114" s="616"/>
      <c r="N114" s="484"/>
      <c r="O114" s="524"/>
      <c r="P114" s="487"/>
      <c r="Q114" s="481"/>
      <c r="R114" s="481"/>
      <c r="S114" s="480"/>
      <c r="T114" s="480"/>
      <c r="U114" s="615"/>
      <c r="V114" s="714"/>
      <c r="W114" s="719"/>
      <c r="X114" s="488"/>
      <c r="Y114" s="479"/>
      <c r="Z114" s="487"/>
      <c r="AA114" s="476"/>
      <c r="AB114" s="722"/>
      <c r="AC114" s="721"/>
      <c r="AD114" s="722"/>
      <c r="AE114" s="721"/>
      <c r="AF114" s="721"/>
      <c r="AG114" s="555"/>
      <c r="AH114" s="555"/>
      <c r="AI114" s="555"/>
      <c r="AJ114" s="721"/>
      <c r="AK114" s="555"/>
    </row>
    <row r="115" spans="1:37" s="334" customFormat="1" ht="13.5" thickBot="1">
      <c r="A115" s="924"/>
      <c r="B115" s="524"/>
      <c r="C115" s="487" t="s">
        <v>11</v>
      </c>
      <c r="D115" s="973">
        <f t="shared" si="8"/>
        <v>0.516</v>
      </c>
      <c r="E115" s="481"/>
      <c r="F115" s="989"/>
      <c r="G115" s="480"/>
      <c r="H115" s="628">
        <f t="shared" si="7"/>
        <v>0.516</v>
      </c>
      <c r="I115" s="714">
        <v>0.516</v>
      </c>
      <c r="J115" s="818"/>
      <c r="K115" s="616"/>
      <c r="L115" s="616"/>
      <c r="M115" s="616"/>
      <c r="N115" s="484"/>
      <c r="O115" s="524"/>
      <c r="P115" s="487"/>
      <c r="Q115" s="481"/>
      <c r="R115" s="481"/>
      <c r="S115" s="480"/>
      <c r="T115" s="480"/>
      <c r="U115" s="615"/>
      <c r="V115" s="714"/>
      <c r="W115" s="719"/>
      <c r="X115" s="488"/>
      <c r="Y115" s="479"/>
      <c r="Z115" s="487"/>
      <c r="AA115" s="476"/>
      <c r="AB115" s="722"/>
      <c r="AC115" s="721"/>
      <c r="AD115" s="722"/>
      <c r="AE115" s="721"/>
      <c r="AF115" s="721"/>
      <c r="AG115" s="555"/>
      <c r="AH115" s="555"/>
      <c r="AI115" s="555"/>
      <c r="AJ115" s="721"/>
      <c r="AK115" s="555"/>
    </row>
    <row r="116" spans="1:37" s="334" customFormat="1" ht="13.5" thickBot="1">
      <c r="A116" s="924" t="s">
        <v>522</v>
      </c>
      <c r="B116" s="524" t="s">
        <v>395</v>
      </c>
      <c r="C116" s="487" t="s">
        <v>9</v>
      </c>
      <c r="D116" s="973">
        <f t="shared" si="8"/>
        <v>0.003</v>
      </c>
      <c r="E116" s="481"/>
      <c r="F116" s="989"/>
      <c r="G116" s="480"/>
      <c r="H116" s="628">
        <f t="shared" si="7"/>
        <v>0.003</v>
      </c>
      <c r="I116" s="714">
        <v>0.003</v>
      </c>
      <c r="J116" s="818"/>
      <c r="K116" s="616"/>
      <c r="L116" s="616"/>
      <c r="M116" s="616"/>
      <c r="N116" s="484"/>
      <c r="O116" s="524"/>
      <c r="P116" s="487"/>
      <c r="Q116" s="481"/>
      <c r="R116" s="481"/>
      <c r="S116" s="480"/>
      <c r="T116" s="480"/>
      <c r="U116" s="615"/>
      <c r="V116" s="714"/>
      <c r="W116" s="719"/>
      <c r="X116" s="488"/>
      <c r="Y116" s="479"/>
      <c r="Z116" s="487"/>
      <c r="AA116" s="476"/>
      <c r="AB116" s="722"/>
      <c r="AC116" s="721"/>
      <c r="AD116" s="722"/>
      <c r="AE116" s="721"/>
      <c r="AF116" s="721"/>
      <c r="AG116" s="555"/>
      <c r="AH116" s="555"/>
      <c r="AI116" s="555"/>
      <c r="AJ116" s="721"/>
      <c r="AK116" s="555"/>
    </row>
    <row r="117" spans="1:37" s="334" customFormat="1" ht="13.5" thickBot="1">
      <c r="A117" s="924"/>
      <c r="B117" s="524"/>
      <c r="C117" s="487" t="s">
        <v>11</v>
      </c>
      <c r="D117" s="973">
        <f t="shared" si="8"/>
        <v>0.342</v>
      </c>
      <c r="E117" s="481"/>
      <c r="F117" s="989"/>
      <c r="G117" s="480"/>
      <c r="H117" s="628">
        <f t="shared" si="7"/>
        <v>0.342</v>
      </c>
      <c r="I117" s="714">
        <v>0.342</v>
      </c>
      <c r="J117" s="818"/>
      <c r="K117" s="616"/>
      <c r="L117" s="616"/>
      <c r="M117" s="616"/>
      <c r="N117" s="484"/>
      <c r="O117" s="524"/>
      <c r="P117" s="487"/>
      <c r="Q117" s="481"/>
      <c r="R117" s="481"/>
      <c r="S117" s="480"/>
      <c r="T117" s="480"/>
      <c r="U117" s="615"/>
      <c r="V117" s="714"/>
      <c r="W117" s="719"/>
      <c r="X117" s="488"/>
      <c r="Y117" s="479"/>
      <c r="Z117" s="487"/>
      <c r="AA117" s="476"/>
      <c r="AB117" s="722"/>
      <c r="AC117" s="721"/>
      <c r="AD117" s="722"/>
      <c r="AE117" s="721"/>
      <c r="AF117" s="721"/>
      <c r="AG117" s="555"/>
      <c r="AH117" s="555"/>
      <c r="AI117" s="555"/>
      <c r="AJ117" s="721"/>
      <c r="AK117" s="555"/>
    </row>
    <row r="118" spans="1:37" s="334" customFormat="1" ht="13.5" thickBot="1">
      <c r="A118" s="924" t="s">
        <v>523</v>
      </c>
      <c r="B118" s="524" t="s">
        <v>396</v>
      </c>
      <c r="C118" s="487" t="s">
        <v>9</v>
      </c>
      <c r="D118" s="973">
        <f t="shared" si="8"/>
        <v>0.002</v>
      </c>
      <c r="E118" s="481"/>
      <c r="F118" s="989"/>
      <c r="G118" s="480"/>
      <c r="H118" s="628">
        <f t="shared" si="7"/>
        <v>0.002</v>
      </c>
      <c r="I118" s="714">
        <v>0.002</v>
      </c>
      <c r="J118" s="818"/>
      <c r="K118" s="616"/>
      <c r="L118" s="616"/>
      <c r="M118" s="616"/>
      <c r="N118" s="484"/>
      <c r="O118" s="524"/>
      <c r="P118" s="487"/>
      <c r="Q118" s="481"/>
      <c r="R118" s="481"/>
      <c r="S118" s="480"/>
      <c r="T118" s="480"/>
      <c r="U118" s="615"/>
      <c r="V118" s="714"/>
      <c r="W118" s="719"/>
      <c r="X118" s="488"/>
      <c r="Y118" s="479"/>
      <c r="Z118" s="487"/>
      <c r="AA118" s="476"/>
      <c r="AB118" s="722"/>
      <c r="AC118" s="721"/>
      <c r="AD118" s="722"/>
      <c r="AE118" s="721"/>
      <c r="AF118" s="721"/>
      <c r="AG118" s="555"/>
      <c r="AH118" s="555"/>
      <c r="AI118" s="555"/>
      <c r="AJ118" s="721"/>
      <c r="AK118" s="555"/>
    </row>
    <row r="119" spans="1:37" s="334" customFormat="1" ht="13.5" thickBot="1">
      <c r="A119" s="924"/>
      <c r="B119" s="524"/>
      <c r="C119" s="487" t="s">
        <v>11</v>
      </c>
      <c r="D119" s="973">
        <f t="shared" si="8"/>
        <v>0.155</v>
      </c>
      <c r="E119" s="481"/>
      <c r="F119" s="989"/>
      <c r="G119" s="480"/>
      <c r="H119" s="628">
        <f t="shared" si="7"/>
        <v>0.155</v>
      </c>
      <c r="I119" s="714">
        <v>0.155</v>
      </c>
      <c r="J119" s="818"/>
      <c r="K119" s="616"/>
      <c r="L119" s="616"/>
      <c r="M119" s="616"/>
      <c r="N119" s="484"/>
      <c r="O119" s="524"/>
      <c r="P119" s="487"/>
      <c r="Q119" s="481"/>
      <c r="R119" s="481"/>
      <c r="S119" s="480"/>
      <c r="T119" s="480"/>
      <c r="U119" s="615"/>
      <c r="V119" s="714"/>
      <c r="W119" s="719"/>
      <c r="X119" s="488"/>
      <c r="Y119" s="479"/>
      <c r="Z119" s="487"/>
      <c r="AA119" s="476"/>
      <c r="AB119" s="722"/>
      <c r="AC119" s="721"/>
      <c r="AD119" s="722"/>
      <c r="AE119" s="721"/>
      <c r="AF119" s="721"/>
      <c r="AG119" s="555"/>
      <c r="AH119" s="555"/>
      <c r="AI119" s="555"/>
      <c r="AJ119" s="721"/>
      <c r="AK119" s="555"/>
    </row>
    <row r="120" spans="1:37" s="334" customFormat="1" ht="13.5" thickBot="1">
      <c r="A120" s="924" t="s">
        <v>524</v>
      </c>
      <c r="B120" s="524" t="s">
        <v>397</v>
      </c>
      <c r="C120" s="487" t="s">
        <v>9</v>
      </c>
      <c r="D120" s="973">
        <f t="shared" si="8"/>
        <v>0.001</v>
      </c>
      <c r="E120" s="481"/>
      <c r="F120" s="989"/>
      <c r="G120" s="480"/>
      <c r="H120" s="628">
        <f t="shared" si="7"/>
        <v>0.001</v>
      </c>
      <c r="I120" s="714">
        <v>0.001</v>
      </c>
      <c r="J120" s="818"/>
      <c r="K120" s="616"/>
      <c r="L120" s="616"/>
      <c r="M120" s="616"/>
      <c r="N120" s="484"/>
      <c r="O120" s="524"/>
      <c r="P120" s="487"/>
      <c r="Q120" s="481"/>
      <c r="R120" s="481"/>
      <c r="S120" s="480"/>
      <c r="T120" s="480"/>
      <c r="U120" s="615"/>
      <c r="V120" s="714"/>
      <c r="W120" s="719"/>
      <c r="X120" s="488"/>
      <c r="Y120" s="479"/>
      <c r="Z120" s="487"/>
      <c r="AA120" s="476"/>
      <c r="AB120" s="722"/>
      <c r="AC120" s="721"/>
      <c r="AD120" s="722"/>
      <c r="AE120" s="721"/>
      <c r="AF120" s="721"/>
      <c r="AG120" s="555"/>
      <c r="AH120" s="555"/>
      <c r="AI120" s="555"/>
      <c r="AJ120" s="721"/>
      <c r="AK120" s="555"/>
    </row>
    <row r="121" spans="1:37" s="334" customFormat="1" ht="13.5" thickBot="1">
      <c r="A121" s="924"/>
      <c r="B121" s="524"/>
      <c r="C121" s="487" t="s">
        <v>11</v>
      </c>
      <c r="D121" s="973">
        <f t="shared" si="8"/>
        <v>0.051</v>
      </c>
      <c r="E121" s="481"/>
      <c r="F121" s="989"/>
      <c r="G121" s="480"/>
      <c r="H121" s="628">
        <f t="shared" si="7"/>
        <v>0.051</v>
      </c>
      <c r="I121" s="714">
        <v>0.051</v>
      </c>
      <c r="J121" s="818"/>
      <c r="K121" s="616"/>
      <c r="L121" s="616"/>
      <c r="M121" s="616"/>
      <c r="N121" s="484"/>
      <c r="O121" s="524"/>
      <c r="P121" s="487"/>
      <c r="Q121" s="481"/>
      <c r="R121" s="481"/>
      <c r="S121" s="480"/>
      <c r="T121" s="480"/>
      <c r="U121" s="615"/>
      <c r="V121" s="714"/>
      <c r="W121" s="719"/>
      <c r="X121" s="488"/>
      <c r="Y121" s="479"/>
      <c r="Z121" s="487"/>
      <c r="AA121" s="476"/>
      <c r="AB121" s="722"/>
      <c r="AC121" s="721"/>
      <c r="AD121" s="722"/>
      <c r="AE121" s="721"/>
      <c r="AF121" s="721"/>
      <c r="AG121" s="555"/>
      <c r="AH121" s="555"/>
      <c r="AI121" s="555"/>
      <c r="AJ121" s="721"/>
      <c r="AK121" s="555"/>
    </row>
    <row r="122" spans="1:37" s="334" customFormat="1" ht="13.5" thickBot="1">
      <c r="A122" s="924" t="s">
        <v>525</v>
      </c>
      <c r="B122" s="524" t="s">
        <v>398</v>
      </c>
      <c r="C122" s="487" t="s">
        <v>9</v>
      </c>
      <c r="D122" s="973">
        <f t="shared" si="8"/>
        <v>0.025</v>
      </c>
      <c r="E122" s="481"/>
      <c r="F122" s="989"/>
      <c r="G122" s="480"/>
      <c r="H122" s="628">
        <f t="shared" si="7"/>
        <v>0.025</v>
      </c>
      <c r="I122" s="714">
        <v>0.025</v>
      </c>
      <c r="J122" s="818"/>
      <c r="K122" s="616"/>
      <c r="L122" s="616"/>
      <c r="M122" s="616"/>
      <c r="N122" s="484"/>
      <c r="O122" s="524"/>
      <c r="P122" s="487"/>
      <c r="Q122" s="481"/>
      <c r="R122" s="481"/>
      <c r="S122" s="480"/>
      <c r="T122" s="480"/>
      <c r="U122" s="615"/>
      <c r="V122" s="714"/>
      <c r="W122" s="719"/>
      <c r="X122" s="488"/>
      <c r="Y122" s="479"/>
      <c r="Z122" s="487"/>
      <c r="AA122" s="476"/>
      <c r="AB122" s="722"/>
      <c r="AC122" s="721"/>
      <c r="AD122" s="722"/>
      <c r="AE122" s="721"/>
      <c r="AF122" s="721"/>
      <c r="AG122" s="555"/>
      <c r="AH122" s="555"/>
      <c r="AI122" s="555"/>
      <c r="AJ122" s="721"/>
      <c r="AK122" s="555"/>
    </row>
    <row r="123" spans="1:37" s="334" customFormat="1" ht="13.5" thickBot="1">
      <c r="A123" s="924"/>
      <c r="B123" s="524"/>
      <c r="C123" s="487" t="s">
        <v>11</v>
      </c>
      <c r="D123" s="973">
        <f t="shared" si="8"/>
        <v>2.609</v>
      </c>
      <c r="E123" s="481"/>
      <c r="F123" s="989"/>
      <c r="G123" s="480"/>
      <c r="H123" s="628">
        <f t="shared" si="7"/>
        <v>2.609</v>
      </c>
      <c r="I123" s="714">
        <v>2.609</v>
      </c>
      <c r="J123" s="818"/>
      <c r="K123" s="616"/>
      <c r="L123" s="616"/>
      <c r="M123" s="616"/>
      <c r="N123" s="484"/>
      <c r="O123" s="524"/>
      <c r="P123" s="487"/>
      <c r="Q123" s="481"/>
      <c r="R123" s="481"/>
      <c r="S123" s="480"/>
      <c r="T123" s="480"/>
      <c r="U123" s="615"/>
      <c r="V123" s="714"/>
      <c r="W123" s="719"/>
      <c r="X123" s="488"/>
      <c r="Y123" s="479"/>
      <c r="Z123" s="487"/>
      <c r="AA123" s="476"/>
      <c r="AB123" s="722"/>
      <c r="AC123" s="721"/>
      <c r="AD123" s="722"/>
      <c r="AE123" s="721"/>
      <c r="AF123" s="721"/>
      <c r="AG123" s="555"/>
      <c r="AH123" s="555"/>
      <c r="AI123" s="555"/>
      <c r="AJ123" s="721"/>
      <c r="AK123" s="555"/>
    </row>
    <row r="124" spans="1:37" s="334" customFormat="1" ht="13.5" thickBot="1">
      <c r="A124" s="924" t="s">
        <v>526</v>
      </c>
      <c r="B124" s="524" t="s">
        <v>399</v>
      </c>
      <c r="C124" s="487" t="s">
        <v>9</v>
      </c>
      <c r="D124" s="973">
        <f t="shared" si="8"/>
        <v>0.015</v>
      </c>
      <c r="E124" s="481"/>
      <c r="F124" s="989"/>
      <c r="G124" s="480"/>
      <c r="H124" s="628">
        <f t="shared" si="7"/>
        <v>0.015</v>
      </c>
      <c r="I124" s="714">
        <v>0.015</v>
      </c>
      <c r="J124" s="818"/>
      <c r="K124" s="616"/>
      <c r="L124" s="917"/>
      <c r="M124" s="616"/>
      <c r="N124" s="484"/>
      <c r="O124" s="524"/>
      <c r="P124" s="487"/>
      <c r="Q124" s="481"/>
      <c r="R124" s="481"/>
      <c r="S124" s="480"/>
      <c r="T124" s="480"/>
      <c r="U124" s="615"/>
      <c r="V124" s="714"/>
      <c r="W124" s="719"/>
      <c r="X124" s="488"/>
      <c r="Y124" s="479"/>
      <c r="Z124" s="487"/>
      <c r="AA124" s="476"/>
      <c r="AB124" s="722"/>
      <c r="AC124" s="721"/>
      <c r="AD124" s="722"/>
      <c r="AE124" s="721"/>
      <c r="AF124" s="721"/>
      <c r="AG124" s="555"/>
      <c r="AH124" s="555"/>
      <c r="AI124" s="555"/>
      <c r="AJ124" s="721"/>
      <c r="AK124" s="555"/>
    </row>
    <row r="125" spans="1:37" s="334" customFormat="1" ht="13.5" thickBot="1">
      <c r="A125" s="924"/>
      <c r="B125" s="524"/>
      <c r="C125" s="487" t="s">
        <v>11</v>
      </c>
      <c r="D125" s="973">
        <f t="shared" si="8"/>
        <v>1.236</v>
      </c>
      <c r="E125" s="481"/>
      <c r="F125" s="989"/>
      <c r="G125" s="480"/>
      <c r="H125" s="628">
        <f t="shared" si="7"/>
        <v>1.236</v>
      </c>
      <c r="I125" s="714">
        <v>1.236</v>
      </c>
      <c r="J125" s="818"/>
      <c r="K125" s="616"/>
      <c r="L125" s="616"/>
      <c r="M125" s="616"/>
      <c r="N125" s="484"/>
      <c r="O125" s="524"/>
      <c r="P125" s="487"/>
      <c r="Q125" s="481"/>
      <c r="R125" s="481"/>
      <c r="S125" s="480"/>
      <c r="T125" s="480"/>
      <c r="U125" s="615"/>
      <c r="V125" s="714"/>
      <c r="W125" s="719"/>
      <c r="X125" s="488"/>
      <c r="Y125" s="479"/>
      <c r="Z125" s="487"/>
      <c r="AA125" s="476"/>
      <c r="AB125" s="722"/>
      <c r="AC125" s="721"/>
      <c r="AD125" s="722"/>
      <c r="AE125" s="721"/>
      <c r="AF125" s="721"/>
      <c r="AG125" s="555"/>
      <c r="AH125" s="555"/>
      <c r="AI125" s="555"/>
      <c r="AJ125" s="721"/>
      <c r="AK125" s="555"/>
    </row>
    <row r="126" spans="1:37" s="334" customFormat="1" ht="13.5" thickBot="1">
      <c r="A126" s="924" t="s">
        <v>527</v>
      </c>
      <c r="B126" s="524" t="s">
        <v>400</v>
      </c>
      <c r="C126" s="487" t="s">
        <v>9</v>
      </c>
      <c r="D126" s="973">
        <f t="shared" si="8"/>
        <v>0.066</v>
      </c>
      <c r="E126" s="481"/>
      <c r="F126" s="989"/>
      <c r="G126" s="480"/>
      <c r="H126" s="628">
        <f t="shared" si="7"/>
        <v>0.066</v>
      </c>
      <c r="I126" s="714">
        <v>0.066</v>
      </c>
      <c r="J126" s="818"/>
      <c r="K126" s="616"/>
      <c r="L126" s="616"/>
      <c r="M126" s="616"/>
      <c r="N126" s="484"/>
      <c r="O126" s="524"/>
      <c r="P126" s="487"/>
      <c r="Q126" s="481"/>
      <c r="R126" s="481"/>
      <c r="S126" s="480"/>
      <c r="T126" s="480"/>
      <c r="U126" s="615"/>
      <c r="V126" s="714"/>
      <c r="W126" s="719"/>
      <c r="X126" s="488"/>
      <c r="Y126" s="479"/>
      <c r="Z126" s="487"/>
      <c r="AA126" s="476"/>
      <c r="AB126" s="722"/>
      <c r="AC126" s="721"/>
      <c r="AD126" s="722"/>
      <c r="AE126" s="721"/>
      <c r="AF126" s="721"/>
      <c r="AG126" s="555"/>
      <c r="AH126" s="555"/>
      <c r="AI126" s="555"/>
      <c r="AJ126" s="721"/>
      <c r="AK126" s="555"/>
    </row>
    <row r="127" spans="1:37" s="334" customFormat="1" ht="13.5" thickBot="1">
      <c r="A127" s="924"/>
      <c r="B127" s="524"/>
      <c r="C127" s="487" t="s">
        <v>11</v>
      </c>
      <c r="D127" s="973">
        <f t="shared" si="8"/>
        <v>7.009</v>
      </c>
      <c r="E127" s="481"/>
      <c r="F127" s="989"/>
      <c r="G127" s="480"/>
      <c r="H127" s="628">
        <f t="shared" si="7"/>
        <v>7.009</v>
      </c>
      <c r="I127" s="714">
        <v>7.009</v>
      </c>
      <c r="J127" s="818"/>
      <c r="K127" s="616"/>
      <c r="L127" s="616"/>
      <c r="M127" s="616"/>
      <c r="N127" s="484"/>
      <c r="O127" s="524"/>
      <c r="P127" s="487"/>
      <c r="Q127" s="481"/>
      <c r="R127" s="481"/>
      <c r="S127" s="480"/>
      <c r="T127" s="480"/>
      <c r="U127" s="615"/>
      <c r="V127" s="714"/>
      <c r="W127" s="719"/>
      <c r="X127" s="488"/>
      <c r="Y127" s="479"/>
      <c r="Z127" s="487"/>
      <c r="AA127" s="476"/>
      <c r="AB127" s="722"/>
      <c r="AC127" s="721"/>
      <c r="AD127" s="722"/>
      <c r="AE127" s="721"/>
      <c r="AF127" s="721"/>
      <c r="AG127" s="555"/>
      <c r="AH127" s="555"/>
      <c r="AI127" s="555"/>
      <c r="AJ127" s="721"/>
      <c r="AK127" s="555"/>
    </row>
    <row r="128" spans="1:37" s="334" customFormat="1" ht="13.5" thickBot="1">
      <c r="A128" s="924" t="s">
        <v>528</v>
      </c>
      <c r="B128" s="524" t="s">
        <v>401</v>
      </c>
      <c r="C128" s="487" t="s">
        <v>9</v>
      </c>
      <c r="D128" s="973">
        <f t="shared" si="8"/>
        <v>0.007</v>
      </c>
      <c r="E128" s="481"/>
      <c r="F128" s="989"/>
      <c r="G128" s="480"/>
      <c r="H128" s="628">
        <f t="shared" si="7"/>
        <v>0.007</v>
      </c>
      <c r="I128" s="714">
        <v>0.007</v>
      </c>
      <c r="J128" s="818"/>
      <c r="K128" s="616"/>
      <c r="L128" s="616"/>
      <c r="M128" s="616"/>
      <c r="N128" s="484"/>
      <c r="O128" s="524"/>
      <c r="P128" s="487"/>
      <c r="Q128" s="481"/>
      <c r="R128" s="481"/>
      <c r="S128" s="480"/>
      <c r="T128" s="480"/>
      <c r="U128" s="615"/>
      <c r="V128" s="714"/>
      <c r="W128" s="719"/>
      <c r="X128" s="488"/>
      <c r="Y128" s="479"/>
      <c r="Z128" s="487"/>
      <c r="AA128" s="476"/>
      <c r="AB128" s="722"/>
      <c r="AC128" s="721"/>
      <c r="AD128" s="722"/>
      <c r="AE128" s="721"/>
      <c r="AF128" s="721"/>
      <c r="AG128" s="555"/>
      <c r="AH128" s="555"/>
      <c r="AI128" s="555"/>
      <c r="AJ128" s="721"/>
      <c r="AK128" s="555"/>
    </row>
    <row r="129" spans="1:37" s="334" customFormat="1" ht="13.5" thickBot="1">
      <c r="A129" s="924"/>
      <c r="B129" s="524"/>
      <c r="C129" s="487" t="s">
        <v>11</v>
      </c>
      <c r="D129" s="973">
        <f t="shared" si="8"/>
        <v>0.719</v>
      </c>
      <c r="E129" s="481"/>
      <c r="F129" s="989"/>
      <c r="G129" s="480"/>
      <c r="H129" s="628">
        <f t="shared" si="7"/>
        <v>0.719</v>
      </c>
      <c r="I129" s="714">
        <v>0.719</v>
      </c>
      <c r="J129" s="818"/>
      <c r="K129" s="616"/>
      <c r="L129" s="616"/>
      <c r="M129" s="616"/>
      <c r="N129" s="924"/>
      <c r="O129" s="524"/>
      <c r="P129" s="487"/>
      <c r="Q129" s="481"/>
      <c r="R129" s="481"/>
      <c r="S129" s="480"/>
      <c r="T129" s="480"/>
      <c r="U129" s="615"/>
      <c r="V129" s="714"/>
      <c r="W129" s="719"/>
      <c r="X129" s="488"/>
      <c r="Y129" s="479"/>
      <c r="Z129" s="487"/>
      <c r="AA129" s="476"/>
      <c r="AB129" s="722"/>
      <c r="AC129" s="721"/>
      <c r="AD129" s="722"/>
      <c r="AE129" s="721"/>
      <c r="AF129" s="721"/>
      <c r="AG129" s="555"/>
      <c r="AH129" s="555"/>
      <c r="AI129" s="555"/>
      <c r="AJ129" s="721"/>
      <c r="AK129" s="555"/>
    </row>
    <row r="130" spans="1:37" s="334" customFormat="1" ht="13.5" thickBot="1">
      <c r="A130" s="924" t="s">
        <v>529</v>
      </c>
      <c r="B130" s="524" t="s">
        <v>402</v>
      </c>
      <c r="C130" s="487" t="s">
        <v>9</v>
      </c>
      <c r="D130" s="973">
        <f t="shared" si="8"/>
        <v>0.012</v>
      </c>
      <c r="E130" s="481"/>
      <c r="F130" s="989"/>
      <c r="G130" s="480"/>
      <c r="H130" s="628">
        <f t="shared" si="7"/>
        <v>0.012</v>
      </c>
      <c r="I130" s="714">
        <v>0.012</v>
      </c>
      <c r="J130" s="818"/>
      <c r="K130" s="616"/>
      <c r="L130" s="616"/>
      <c r="M130" s="917"/>
      <c r="N130" s="484"/>
      <c r="O130" s="524"/>
      <c r="P130" s="487"/>
      <c r="Q130" s="481"/>
      <c r="R130" s="481"/>
      <c r="S130" s="480"/>
      <c r="T130" s="480"/>
      <c r="U130" s="615"/>
      <c r="V130" s="714"/>
      <c r="W130" s="719"/>
      <c r="X130" s="488"/>
      <c r="Y130" s="479"/>
      <c r="Z130" s="487"/>
      <c r="AA130" s="476"/>
      <c r="AB130" s="722"/>
      <c r="AC130" s="721"/>
      <c r="AD130" s="722"/>
      <c r="AE130" s="721"/>
      <c r="AF130" s="721"/>
      <c r="AG130" s="555"/>
      <c r="AH130" s="555"/>
      <c r="AI130" s="555"/>
      <c r="AJ130" s="721"/>
      <c r="AK130" s="555"/>
    </row>
    <row r="131" spans="1:37" s="334" customFormat="1" ht="13.5" thickBot="1">
      <c r="A131" s="924"/>
      <c r="B131" s="524"/>
      <c r="C131" s="487" t="s">
        <v>11</v>
      </c>
      <c r="D131" s="973">
        <f t="shared" si="8"/>
        <v>1.19</v>
      </c>
      <c r="E131" s="481"/>
      <c r="F131" s="989"/>
      <c r="G131" s="480"/>
      <c r="H131" s="628">
        <f t="shared" si="7"/>
        <v>1.19</v>
      </c>
      <c r="I131" s="714">
        <v>1.19</v>
      </c>
      <c r="J131" s="818"/>
      <c r="K131" s="616"/>
      <c r="L131" s="616"/>
      <c r="M131" s="616"/>
      <c r="N131" s="484"/>
      <c r="O131" s="524"/>
      <c r="P131" s="487"/>
      <c r="Q131" s="481"/>
      <c r="R131" s="481"/>
      <c r="S131" s="480"/>
      <c r="T131" s="480"/>
      <c r="U131" s="615"/>
      <c r="V131" s="714"/>
      <c r="W131" s="719"/>
      <c r="X131" s="488"/>
      <c r="Y131" s="479"/>
      <c r="Z131" s="487"/>
      <c r="AA131" s="476"/>
      <c r="AB131" s="722"/>
      <c r="AC131" s="721"/>
      <c r="AD131" s="722"/>
      <c r="AE131" s="721"/>
      <c r="AF131" s="721"/>
      <c r="AG131" s="555"/>
      <c r="AH131" s="555"/>
      <c r="AI131" s="555"/>
      <c r="AJ131" s="721"/>
      <c r="AK131" s="555"/>
    </row>
    <row r="132" spans="1:37" s="334" customFormat="1" ht="13.5" thickBot="1">
      <c r="A132" s="924" t="s">
        <v>530</v>
      </c>
      <c r="B132" s="524" t="s">
        <v>403</v>
      </c>
      <c r="C132" s="487" t="s">
        <v>9</v>
      </c>
      <c r="D132" s="973">
        <f aca="true" t="shared" si="9" ref="D132:D163">H132</f>
        <v>0.016</v>
      </c>
      <c r="E132" s="481"/>
      <c r="F132" s="989"/>
      <c r="G132" s="480"/>
      <c r="H132" s="628">
        <f t="shared" si="7"/>
        <v>0.016</v>
      </c>
      <c r="I132" s="714">
        <v>0.016</v>
      </c>
      <c r="J132" s="818"/>
      <c r="K132" s="616"/>
      <c r="L132" s="616"/>
      <c r="M132" s="616"/>
      <c r="N132" s="484"/>
      <c r="O132" s="524"/>
      <c r="P132" s="487"/>
      <c r="Q132" s="481"/>
      <c r="R132" s="481"/>
      <c r="S132" s="480"/>
      <c r="T132" s="480"/>
      <c r="U132" s="615"/>
      <c r="V132" s="714"/>
      <c r="W132" s="719"/>
      <c r="X132" s="488"/>
      <c r="Y132" s="479"/>
      <c r="Z132" s="487"/>
      <c r="AA132" s="476"/>
      <c r="AB132" s="722"/>
      <c r="AC132" s="721"/>
      <c r="AD132" s="722"/>
      <c r="AE132" s="721"/>
      <c r="AF132" s="721"/>
      <c r="AG132" s="555"/>
      <c r="AH132" s="555"/>
      <c r="AI132" s="555"/>
      <c r="AJ132" s="721"/>
      <c r="AK132" s="555"/>
    </row>
    <row r="133" spans="1:37" s="334" customFormat="1" ht="13.5" thickBot="1">
      <c r="A133" s="924"/>
      <c r="B133" s="524"/>
      <c r="C133" s="487" t="s">
        <v>11</v>
      </c>
      <c r="D133" s="973">
        <f t="shared" si="9"/>
        <v>1.613</v>
      </c>
      <c r="E133" s="481"/>
      <c r="F133" s="989"/>
      <c r="G133" s="480"/>
      <c r="H133" s="628">
        <f t="shared" si="7"/>
        <v>1.613</v>
      </c>
      <c r="I133" s="714">
        <v>1.613</v>
      </c>
      <c r="J133" s="818"/>
      <c r="K133" s="616"/>
      <c r="L133" s="616"/>
      <c r="M133" s="616"/>
      <c r="N133" s="484"/>
      <c r="O133" s="524"/>
      <c r="P133" s="487"/>
      <c r="Q133" s="481"/>
      <c r="R133" s="481"/>
      <c r="S133" s="480"/>
      <c r="T133" s="480"/>
      <c r="U133" s="615"/>
      <c r="V133" s="714"/>
      <c r="W133" s="719"/>
      <c r="X133" s="488"/>
      <c r="Y133" s="479"/>
      <c r="Z133" s="487"/>
      <c r="AA133" s="476"/>
      <c r="AB133" s="722"/>
      <c r="AC133" s="721"/>
      <c r="AD133" s="722"/>
      <c r="AE133" s="721"/>
      <c r="AF133" s="721"/>
      <c r="AG133" s="555"/>
      <c r="AH133" s="555"/>
      <c r="AI133" s="555"/>
      <c r="AJ133" s="721"/>
      <c r="AK133" s="555"/>
    </row>
    <row r="134" spans="1:37" s="334" customFormat="1" ht="13.5" thickBot="1">
      <c r="A134" s="924" t="s">
        <v>531</v>
      </c>
      <c r="B134" s="524" t="s">
        <v>405</v>
      </c>
      <c r="C134" s="487" t="s">
        <v>9</v>
      </c>
      <c r="D134" s="973">
        <f t="shared" si="9"/>
        <v>0.005</v>
      </c>
      <c r="E134" s="481"/>
      <c r="F134" s="989"/>
      <c r="G134" s="480"/>
      <c r="H134" s="628">
        <f t="shared" si="7"/>
        <v>0.005</v>
      </c>
      <c r="I134" s="714">
        <v>0.005</v>
      </c>
      <c r="J134" s="818"/>
      <c r="K134" s="616"/>
      <c r="L134" s="917"/>
      <c r="M134" s="616"/>
      <c r="N134" s="484"/>
      <c r="O134" s="524"/>
      <c r="P134" s="487"/>
      <c r="Q134" s="481"/>
      <c r="R134" s="481"/>
      <c r="S134" s="480"/>
      <c r="T134" s="480"/>
      <c r="U134" s="615"/>
      <c r="V134" s="714"/>
      <c r="W134" s="719"/>
      <c r="X134" s="488"/>
      <c r="Y134" s="479"/>
      <c r="Z134" s="487"/>
      <c r="AA134" s="476"/>
      <c r="AB134" s="722"/>
      <c r="AC134" s="721"/>
      <c r="AD134" s="722"/>
      <c r="AE134" s="721"/>
      <c r="AF134" s="721"/>
      <c r="AG134" s="555"/>
      <c r="AH134" s="555"/>
      <c r="AI134" s="555"/>
      <c r="AJ134" s="721"/>
      <c r="AK134" s="555"/>
    </row>
    <row r="135" spans="1:37" s="334" customFormat="1" ht="13.5" thickBot="1">
      <c r="A135" s="924"/>
      <c r="B135" s="524"/>
      <c r="C135" s="487" t="s">
        <v>11</v>
      </c>
      <c r="D135" s="973">
        <f t="shared" si="9"/>
        <v>0.464</v>
      </c>
      <c r="E135" s="481"/>
      <c r="F135" s="989"/>
      <c r="G135" s="480"/>
      <c r="H135" s="628">
        <f t="shared" si="7"/>
        <v>0.464</v>
      </c>
      <c r="I135" s="714">
        <v>0.464</v>
      </c>
      <c r="J135" s="818"/>
      <c r="K135" s="616"/>
      <c r="L135" s="616"/>
      <c r="M135" s="616"/>
      <c r="N135" s="484"/>
      <c r="O135" s="524"/>
      <c r="P135" s="487"/>
      <c r="Q135" s="481"/>
      <c r="R135" s="481"/>
      <c r="S135" s="480"/>
      <c r="T135" s="480"/>
      <c r="U135" s="615"/>
      <c r="V135" s="714"/>
      <c r="W135" s="719"/>
      <c r="X135" s="488"/>
      <c r="Y135" s="479"/>
      <c r="Z135" s="487"/>
      <c r="AA135" s="476"/>
      <c r="AB135" s="722"/>
      <c r="AC135" s="721"/>
      <c r="AD135" s="722"/>
      <c r="AE135" s="721"/>
      <c r="AF135" s="721"/>
      <c r="AG135" s="555"/>
      <c r="AH135" s="555"/>
      <c r="AI135" s="555"/>
      <c r="AJ135" s="721"/>
      <c r="AK135" s="555"/>
    </row>
    <row r="136" spans="1:37" s="334" customFormat="1" ht="13.5" thickBot="1">
      <c r="A136" s="924" t="s">
        <v>532</v>
      </c>
      <c r="B136" s="524" t="s">
        <v>406</v>
      </c>
      <c r="C136" s="487" t="s">
        <v>9</v>
      </c>
      <c r="D136" s="973">
        <f t="shared" si="9"/>
        <v>0.007</v>
      </c>
      <c r="E136" s="481"/>
      <c r="F136" s="989"/>
      <c r="G136" s="480"/>
      <c r="H136" s="628">
        <f t="shared" si="7"/>
        <v>0.007</v>
      </c>
      <c r="I136" s="714">
        <v>0.007</v>
      </c>
      <c r="J136" s="818"/>
      <c r="K136" s="616"/>
      <c r="L136" s="917"/>
      <c r="M136" s="616"/>
      <c r="N136" s="484"/>
      <c r="O136" s="524"/>
      <c r="P136" s="487"/>
      <c r="Q136" s="481"/>
      <c r="R136" s="481"/>
      <c r="S136" s="480"/>
      <c r="T136" s="480"/>
      <c r="U136" s="615"/>
      <c r="V136" s="714"/>
      <c r="W136" s="719"/>
      <c r="X136" s="488"/>
      <c r="Y136" s="479"/>
      <c r="Z136" s="487"/>
      <c r="AA136" s="476"/>
      <c r="AB136" s="722"/>
      <c r="AC136" s="721"/>
      <c r="AD136" s="722"/>
      <c r="AE136" s="721"/>
      <c r="AF136" s="721"/>
      <c r="AG136" s="555"/>
      <c r="AH136" s="555"/>
      <c r="AI136" s="555"/>
      <c r="AJ136" s="721"/>
      <c r="AK136" s="555"/>
    </row>
    <row r="137" spans="1:37" s="334" customFormat="1" ht="13.5" thickBot="1">
      <c r="A137" s="924"/>
      <c r="B137" s="524"/>
      <c r="C137" s="487" t="s">
        <v>11</v>
      </c>
      <c r="D137" s="973">
        <f t="shared" si="9"/>
        <v>0.671</v>
      </c>
      <c r="E137" s="481"/>
      <c r="F137" s="989"/>
      <c r="G137" s="480"/>
      <c r="H137" s="628">
        <f t="shared" si="7"/>
        <v>0.671</v>
      </c>
      <c r="I137" s="714">
        <v>0.671</v>
      </c>
      <c r="J137" s="818"/>
      <c r="K137" s="616"/>
      <c r="L137" s="917"/>
      <c r="M137" s="616"/>
      <c r="N137" s="484"/>
      <c r="O137" s="524"/>
      <c r="P137" s="487"/>
      <c r="Q137" s="481"/>
      <c r="R137" s="481"/>
      <c r="S137" s="480"/>
      <c r="T137" s="480"/>
      <c r="U137" s="615"/>
      <c r="V137" s="714"/>
      <c r="W137" s="719"/>
      <c r="X137" s="488"/>
      <c r="Y137" s="479"/>
      <c r="Z137" s="487"/>
      <c r="AA137" s="476"/>
      <c r="AB137" s="722"/>
      <c r="AC137" s="721"/>
      <c r="AD137" s="722"/>
      <c r="AE137" s="721"/>
      <c r="AF137" s="721"/>
      <c r="AG137" s="555"/>
      <c r="AH137" s="555"/>
      <c r="AI137" s="555"/>
      <c r="AJ137" s="721"/>
      <c r="AK137" s="555"/>
    </row>
    <row r="138" spans="1:37" s="334" customFormat="1" ht="13.5" thickBot="1">
      <c r="A138" s="924" t="s">
        <v>533</v>
      </c>
      <c r="B138" s="524" t="s">
        <v>407</v>
      </c>
      <c r="C138" s="487" t="s">
        <v>9</v>
      </c>
      <c r="D138" s="973">
        <f t="shared" si="9"/>
        <v>0.009</v>
      </c>
      <c r="E138" s="481"/>
      <c r="F138" s="989"/>
      <c r="G138" s="480"/>
      <c r="H138" s="628">
        <f t="shared" si="7"/>
        <v>0.009</v>
      </c>
      <c r="I138" s="714">
        <v>0.009</v>
      </c>
      <c r="J138" s="818"/>
      <c r="K138" s="616"/>
      <c r="L138" s="616"/>
      <c r="M138" s="616"/>
      <c r="N138" s="484"/>
      <c r="O138" s="524"/>
      <c r="P138" s="487"/>
      <c r="Q138" s="481"/>
      <c r="R138" s="481"/>
      <c r="S138" s="480"/>
      <c r="T138" s="480"/>
      <c r="U138" s="615"/>
      <c r="V138" s="714"/>
      <c r="W138" s="719"/>
      <c r="X138" s="488"/>
      <c r="Y138" s="479"/>
      <c r="Z138" s="487"/>
      <c r="AA138" s="476"/>
      <c r="AB138" s="722"/>
      <c r="AC138" s="721"/>
      <c r="AD138" s="722"/>
      <c r="AE138" s="721"/>
      <c r="AF138" s="721"/>
      <c r="AG138" s="555"/>
      <c r="AH138" s="555"/>
      <c r="AI138" s="555"/>
      <c r="AJ138" s="721"/>
      <c r="AK138" s="555"/>
    </row>
    <row r="139" spans="1:37" s="334" customFormat="1" ht="13.5" thickBot="1">
      <c r="A139" s="924"/>
      <c r="B139" s="524"/>
      <c r="C139" s="487" t="s">
        <v>11</v>
      </c>
      <c r="D139" s="973">
        <f t="shared" si="9"/>
        <v>0.932</v>
      </c>
      <c r="E139" s="481"/>
      <c r="F139" s="989"/>
      <c r="G139" s="480"/>
      <c r="H139" s="628">
        <f t="shared" si="7"/>
        <v>0.932</v>
      </c>
      <c r="I139" s="714">
        <v>0.932</v>
      </c>
      <c r="J139" s="818"/>
      <c r="K139" s="616"/>
      <c r="L139" s="616"/>
      <c r="M139" s="616"/>
      <c r="N139" s="484"/>
      <c r="O139" s="524"/>
      <c r="P139" s="487"/>
      <c r="Q139" s="481"/>
      <c r="R139" s="481"/>
      <c r="S139" s="480"/>
      <c r="T139" s="480"/>
      <c r="U139" s="615"/>
      <c r="V139" s="714"/>
      <c r="W139" s="719"/>
      <c r="X139" s="488"/>
      <c r="Y139" s="479"/>
      <c r="Z139" s="487"/>
      <c r="AA139" s="476"/>
      <c r="AB139" s="722"/>
      <c r="AC139" s="721"/>
      <c r="AD139" s="722"/>
      <c r="AE139" s="721"/>
      <c r="AF139" s="721"/>
      <c r="AG139" s="555"/>
      <c r="AH139" s="555"/>
      <c r="AI139" s="555"/>
      <c r="AJ139" s="721"/>
      <c r="AK139" s="555"/>
    </row>
    <row r="140" spans="1:37" s="334" customFormat="1" ht="13.5" thickBot="1">
      <c r="A140" s="924" t="s">
        <v>534</v>
      </c>
      <c r="B140" s="524" t="s">
        <v>408</v>
      </c>
      <c r="C140" s="487" t="s">
        <v>9</v>
      </c>
      <c r="D140" s="973">
        <f t="shared" si="9"/>
        <v>0.021</v>
      </c>
      <c r="E140" s="481"/>
      <c r="F140" s="989"/>
      <c r="G140" s="480"/>
      <c r="H140" s="628">
        <f t="shared" si="7"/>
        <v>0.021</v>
      </c>
      <c r="I140" s="714">
        <v>0.021</v>
      </c>
      <c r="J140" s="932"/>
      <c r="K140" s="616"/>
      <c r="L140" s="616"/>
      <c r="M140" s="616"/>
      <c r="N140" s="484"/>
      <c r="O140" s="524"/>
      <c r="P140" s="487"/>
      <c r="Q140" s="481"/>
      <c r="R140" s="481"/>
      <c r="S140" s="480"/>
      <c r="T140" s="480"/>
      <c r="U140" s="615"/>
      <c r="V140" s="714"/>
      <c r="W140" s="719"/>
      <c r="X140" s="488"/>
      <c r="Y140" s="479"/>
      <c r="Z140" s="487"/>
      <c r="AA140" s="476"/>
      <c r="AB140" s="722"/>
      <c r="AC140" s="721"/>
      <c r="AD140" s="722"/>
      <c r="AE140" s="721"/>
      <c r="AF140" s="721"/>
      <c r="AG140" s="555"/>
      <c r="AH140" s="555"/>
      <c r="AI140" s="555"/>
      <c r="AJ140" s="721"/>
      <c r="AK140" s="555"/>
    </row>
    <row r="141" spans="1:37" s="334" customFormat="1" ht="13.5" thickBot="1">
      <c r="A141" s="924"/>
      <c r="B141" s="524"/>
      <c r="C141" s="487" t="s">
        <v>11</v>
      </c>
      <c r="D141" s="973">
        <f t="shared" si="9"/>
        <v>2.114</v>
      </c>
      <c r="E141" s="481"/>
      <c r="F141" s="989"/>
      <c r="G141" s="480"/>
      <c r="H141" s="628">
        <f t="shared" si="7"/>
        <v>2.114</v>
      </c>
      <c r="I141" s="714">
        <v>2.114</v>
      </c>
      <c r="J141" s="818"/>
      <c r="K141" s="616"/>
      <c r="L141" s="616"/>
      <c r="M141" s="616"/>
      <c r="N141" s="484"/>
      <c r="O141" s="524"/>
      <c r="P141" s="487"/>
      <c r="Q141" s="481"/>
      <c r="R141" s="481"/>
      <c r="S141" s="480"/>
      <c r="T141" s="480"/>
      <c r="U141" s="615"/>
      <c r="V141" s="714"/>
      <c r="W141" s="719"/>
      <c r="X141" s="488"/>
      <c r="Y141" s="479"/>
      <c r="Z141" s="487"/>
      <c r="AA141" s="476"/>
      <c r="AB141" s="722"/>
      <c r="AC141" s="721"/>
      <c r="AD141" s="722"/>
      <c r="AE141" s="721"/>
      <c r="AF141" s="721"/>
      <c r="AG141" s="555"/>
      <c r="AH141" s="555"/>
      <c r="AI141" s="555"/>
      <c r="AJ141" s="721"/>
      <c r="AK141" s="555"/>
    </row>
    <row r="142" spans="1:37" s="334" customFormat="1" ht="13.5" thickBot="1">
      <c r="A142" s="924" t="s">
        <v>535</v>
      </c>
      <c r="B142" s="524" t="s">
        <v>409</v>
      </c>
      <c r="C142" s="487" t="s">
        <v>9</v>
      </c>
      <c r="D142" s="973">
        <f t="shared" si="9"/>
        <v>0.001</v>
      </c>
      <c r="E142" s="481"/>
      <c r="F142" s="989"/>
      <c r="G142" s="480"/>
      <c r="H142" s="628">
        <f t="shared" si="7"/>
        <v>0.001</v>
      </c>
      <c r="I142" s="714">
        <v>0.001</v>
      </c>
      <c r="J142" s="818"/>
      <c r="K142" s="616"/>
      <c r="L142" s="616"/>
      <c r="M142" s="616"/>
      <c r="N142" s="484"/>
      <c r="O142" s="524"/>
      <c r="P142" s="487"/>
      <c r="Q142" s="481"/>
      <c r="R142" s="481"/>
      <c r="S142" s="480"/>
      <c r="T142" s="480"/>
      <c r="U142" s="615"/>
      <c r="V142" s="714"/>
      <c r="W142" s="719"/>
      <c r="X142" s="488"/>
      <c r="Y142" s="479"/>
      <c r="Z142" s="487"/>
      <c r="AA142" s="476"/>
      <c r="AB142" s="722"/>
      <c r="AC142" s="721"/>
      <c r="AD142" s="722"/>
      <c r="AE142" s="721"/>
      <c r="AF142" s="721"/>
      <c r="AG142" s="555"/>
      <c r="AH142" s="555"/>
      <c r="AI142" s="555"/>
      <c r="AJ142" s="721"/>
      <c r="AK142" s="555"/>
    </row>
    <row r="143" spans="1:37" s="334" customFormat="1" ht="13.5" thickBot="1">
      <c r="A143" s="924"/>
      <c r="B143" s="524"/>
      <c r="C143" s="487" t="s">
        <v>11</v>
      </c>
      <c r="D143" s="973">
        <f t="shared" si="9"/>
        <v>0.092</v>
      </c>
      <c r="E143" s="481"/>
      <c r="F143" s="989"/>
      <c r="G143" s="480"/>
      <c r="H143" s="628">
        <f t="shared" si="7"/>
        <v>0.092</v>
      </c>
      <c r="I143" s="714">
        <v>0.092</v>
      </c>
      <c r="J143" s="818"/>
      <c r="K143" s="616"/>
      <c r="L143" s="616"/>
      <c r="M143" s="616"/>
      <c r="N143" s="484"/>
      <c r="O143" s="524"/>
      <c r="P143" s="487"/>
      <c r="Q143" s="481"/>
      <c r="R143" s="481"/>
      <c r="S143" s="480"/>
      <c r="T143" s="480"/>
      <c r="U143" s="615"/>
      <c r="V143" s="714"/>
      <c r="W143" s="719"/>
      <c r="X143" s="488"/>
      <c r="Y143" s="479"/>
      <c r="Z143" s="487"/>
      <c r="AA143" s="476"/>
      <c r="AB143" s="722"/>
      <c r="AC143" s="721"/>
      <c r="AD143" s="722"/>
      <c r="AE143" s="721"/>
      <c r="AF143" s="721"/>
      <c r="AG143" s="555"/>
      <c r="AH143" s="555"/>
      <c r="AI143" s="555"/>
      <c r="AJ143" s="721"/>
      <c r="AK143" s="555"/>
    </row>
    <row r="144" spans="1:37" s="334" customFormat="1" ht="13.5" thickBot="1">
      <c r="A144" s="924" t="s">
        <v>536</v>
      </c>
      <c r="B144" s="524" t="s">
        <v>410</v>
      </c>
      <c r="C144" s="487" t="s">
        <v>9</v>
      </c>
      <c r="D144" s="973">
        <f t="shared" si="9"/>
        <v>0.001</v>
      </c>
      <c r="E144" s="481"/>
      <c r="F144" s="989"/>
      <c r="G144" s="480"/>
      <c r="H144" s="628">
        <f t="shared" si="7"/>
        <v>0.001</v>
      </c>
      <c r="I144" s="714">
        <v>0.001</v>
      </c>
      <c r="J144" s="818"/>
      <c r="K144" s="616"/>
      <c r="L144" s="616"/>
      <c r="M144" s="616"/>
      <c r="N144" s="484"/>
      <c r="O144" s="524"/>
      <c r="P144" s="487"/>
      <c r="Q144" s="481"/>
      <c r="R144" s="481"/>
      <c r="S144" s="480"/>
      <c r="T144" s="480"/>
      <c r="U144" s="615"/>
      <c r="V144" s="714"/>
      <c r="W144" s="719"/>
      <c r="X144" s="488"/>
      <c r="Y144" s="479"/>
      <c r="Z144" s="487"/>
      <c r="AA144" s="476"/>
      <c r="AB144" s="722"/>
      <c r="AC144" s="721"/>
      <c r="AD144" s="722"/>
      <c r="AE144" s="721"/>
      <c r="AF144" s="721"/>
      <c r="AG144" s="555"/>
      <c r="AH144" s="555"/>
      <c r="AI144" s="555"/>
      <c r="AJ144" s="721"/>
      <c r="AK144" s="555"/>
    </row>
    <row r="145" spans="1:37" s="334" customFormat="1" ht="12.75">
      <c r="A145" s="924"/>
      <c r="B145" s="524"/>
      <c r="C145" s="487" t="s">
        <v>11</v>
      </c>
      <c r="D145" s="973">
        <f t="shared" si="9"/>
        <v>0.103</v>
      </c>
      <c r="E145" s="481"/>
      <c r="F145" s="989"/>
      <c r="G145" s="480"/>
      <c r="H145" s="628">
        <f t="shared" si="7"/>
        <v>0.103</v>
      </c>
      <c r="I145" s="714">
        <v>0.103</v>
      </c>
      <c r="J145" s="818"/>
      <c r="K145" s="616"/>
      <c r="L145" s="616"/>
      <c r="M145" s="616"/>
      <c r="N145" s="484"/>
      <c r="O145" s="524"/>
      <c r="P145" s="487"/>
      <c r="Q145" s="481"/>
      <c r="R145" s="481"/>
      <c r="S145" s="480"/>
      <c r="T145" s="480"/>
      <c r="U145" s="615"/>
      <c r="V145" s="714"/>
      <c r="W145" s="719"/>
      <c r="X145" s="488"/>
      <c r="Y145" s="479"/>
      <c r="Z145" s="487"/>
      <c r="AA145" s="476"/>
      <c r="AB145" s="722"/>
      <c r="AC145" s="721"/>
      <c r="AD145" s="722"/>
      <c r="AE145" s="721"/>
      <c r="AF145" s="721"/>
      <c r="AG145" s="555"/>
      <c r="AH145" s="555"/>
      <c r="AI145" s="555"/>
      <c r="AJ145" s="721"/>
      <c r="AK145" s="555"/>
    </row>
    <row r="146" spans="1:37" s="334" customFormat="1" ht="12.75">
      <c r="A146" s="924" t="s">
        <v>537</v>
      </c>
      <c r="B146" s="626" t="s">
        <v>471</v>
      </c>
      <c r="C146" s="627" t="s">
        <v>9</v>
      </c>
      <c r="D146" s="981">
        <f t="shared" si="9"/>
        <v>0.0025</v>
      </c>
      <c r="E146" s="481"/>
      <c r="F146" s="992"/>
      <c r="G146" s="490"/>
      <c r="H146" s="628">
        <f t="shared" si="7"/>
        <v>0.0025</v>
      </c>
      <c r="I146" s="734">
        <v>0.0025</v>
      </c>
      <c r="J146" s="818"/>
      <c r="K146" s="616"/>
      <c r="L146" s="917"/>
      <c r="M146" s="616"/>
      <c r="N146" s="484"/>
      <c r="O146" s="524"/>
      <c r="P146" s="487"/>
      <c r="Q146" s="481"/>
      <c r="R146" s="481"/>
      <c r="S146" s="480"/>
      <c r="T146" s="480"/>
      <c r="U146" s="615"/>
      <c r="V146" s="714"/>
      <c r="W146" s="719"/>
      <c r="X146" s="488"/>
      <c r="Y146" s="479"/>
      <c r="Z146" s="487"/>
      <c r="AA146" s="476"/>
      <c r="AB146" s="722"/>
      <c r="AC146" s="721"/>
      <c r="AD146" s="722"/>
      <c r="AE146" s="721"/>
      <c r="AF146" s="721"/>
      <c r="AG146" s="555"/>
      <c r="AH146" s="555"/>
      <c r="AI146" s="555"/>
      <c r="AJ146" s="721"/>
      <c r="AK146" s="555"/>
    </row>
    <row r="147" spans="1:37" s="334" customFormat="1" ht="13.5" thickBot="1">
      <c r="A147" s="924"/>
      <c r="B147" s="626"/>
      <c r="C147" s="627" t="s">
        <v>11</v>
      </c>
      <c r="D147" s="982">
        <f t="shared" si="9"/>
        <v>0.26</v>
      </c>
      <c r="E147" s="481"/>
      <c r="F147" s="992"/>
      <c r="G147" s="490"/>
      <c r="H147" s="628">
        <f t="shared" si="7"/>
        <v>0.26</v>
      </c>
      <c r="I147" s="734">
        <v>0.26</v>
      </c>
      <c r="J147" s="818"/>
      <c r="K147" s="616"/>
      <c r="L147" s="616"/>
      <c r="M147" s="616"/>
      <c r="N147" s="484"/>
      <c r="O147" s="524"/>
      <c r="P147" s="487"/>
      <c r="Q147" s="481"/>
      <c r="R147" s="481"/>
      <c r="S147" s="480"/>
      <c r="T147" s="480"/>
      <c r="U147" s="615"/>
      <c r="V147" s="714"/>
      <c r="W147" s="719"/>
      <c r="X147" s="488"/>
      <c r="Y147" s="479"/>
      <c r="Z147" s="487"/>
      <c r="AA147" s="476"/>
      <c r="AB147" s="722"/>
      <c r="AC147" s="721"/>
      <c r="AD147" s="722"/>
      <c r="AE147" s="721"/>
      <c r="AF147" s="721"/>
      <c r="AG147" s="555"/>
      <c r="AH147" s="555"/>
      <c r="AI147" s="555"/>
      <c r="AJ147" s="721"/>
      <c r="AK147" s="555"/>
    </row>
    <row r="148" spans="1:37" s="334" customFormat="1" ht="13.5" thickBot="1">
      <c r="A148" s="924" t="s">
        <v>538</v>
      </c>
      <c r="B148" s="524" t="s">
        <v>411</v>
      </c>
      <c r="C148" s="487" t="s">
        <v>9</v>
      </c>
      <c r="D148" s="973">
        <f t="shared" si="9"/>
        <v>0.01</v>
      </c>
      <c r="E148" s="481"/>
      <c r="F148" s="989"/>
      <c r="G148" s="480"/>
      <c r="H148" s="628">
        <f t="shared" si="7"/>
        <v>0.01</v>
      </c>
      <c r="I148" s="714">
        <v>0.01</v>
      </c>
      <c r="J148" s="818"/>
      <c r="K148" s="616"/>
      <c r="L148" s="616"/>
      <c r="M148" s="616"/>
      <c r="N148" s="484"/>
      <c r="O148" s="524"/>
      <c r="P148" s="487"/>
      <c r="Q148" s="481"/>
      <c r="R148" s="481"/>
      <c r="S148" s="480"/>
      <c r="T148" s="480"/>
      <c r="U148" s="615"/>
      <c r="V148" s="714"/>
      <c r="W148" s="719"/>
      <c r="X148" s="488"/>
      <c r="Y148" s="479"/>
      <c r="Z148" s="487"/>
      <c r="AA148" s="476"/>
      <c r="AB148" s="722"/>
      <c r="AC148" s="721"/>
      <c r="AD148" s="722"/>
      <c r="AE148" s="721"/>
      <c r="AF148" s="721"/>
      <c r="AG148" s="555"/>
      <c r="AH148" s="555"/>
      <c r="AI148" s="555"/>
      <c r="AJ148" s="721"/>
      <c r="AK148" s="555"/>
    </row>
    <row r="149" spans="1:37" s="334" customFormat="1" ht="13.5" thickBot="1">
      <c r="A149" s="924"/>
      <c r="B149" s="524"/>
      <c r="C149" s="487" t="s">
        <v>11</v>
      </c>
      <c r="D149" s="973">
        <f t="shared" si="9"/>
        <v>1.03</v>
      </c>
      <c r="E149" s="481"/>
      <c r="F149" s="989"/>
      <c r="G149" s="480"/>
      <c r="H149" s="628">
        <f t="shared" si="7"/>
        <v>1.03</v>
      </c>
      <c r="I149" s="714">
        <v>1.03</v>
      </c>
      <c r="J149" s="818"/>
      <c r="K149" s="616"/>
      <c r="L149" s="616"/>
      <c r="M149" s="616"/>
      <c r="N149" s="484"/>
      <c r="O149" s="524"/>
      <c r="P149" s="487"/>
      <c r="Q149" s="481"/>
      <c r="R149" s="481"/>
      <c r="S149" s="480"/>
      <c r="T149" s="480"/>
      <c r="U149" s="615"/>
      <c r="V149" s="714"/>
      <c r="W149" s="719"/>
      <c r="X149" s="488"/>
      <c r="Y149" s="479"/>
      <c r="Z149" s="487"/>
      <c r="AA149" s="476"/>
      <c r="AB149" s="722"/>
      <c r="AC149" s="721"/>
      <c r="AD149" s="722"/>
      <c r="AE149" s="721"/>
      <c r="AF149" s="721"/>
      <c r="AG149" s="555"/>
      <c r="AH149" s="555"/>
      <c r="AI149" s="555"/>
      <c r="AJ149" s="721"/>
      <c r="AK149" s="555"/>
    </row>
    <row r="150" spans="1:37" s="334" customFormat="1" ht="13.5" thickBot="1">
      <c r="A150" s="924" t="s">
        <v>539</v>
      </c>
      <c r="B150" s="626" t="s">
        <v>253</v>
      </c>
      <c r="C150" s="487" t="s">
        <v>9</v>
      </c>
      <c r="D150" s="973">
        <f t="shared" si="9"/>
        <v>0.003</v>
      </c>
      <c r="E150" s="481"/>
      <c r="F150" s="989"/>
      <c r="G150" s="480"/>
      <c r="H150" s="628">
        <f t="shared" si="7"/>
        <v>0.003</v>
      </c>
      <c r="I150" s="714">
        <v>0.003</v>
      </c>
      <c r="J150" s="818"/>
      <c r="K150" s="616"/>
      <c r="L150" s="616"/>
      <c r="M150" s="616"/>
      <c r="N150" s="484"/>
      <c r="O150" s="524"/>
      <c r="P150" s="487"/>
      <c r="Q150" s="481"/>
      <c r="R150" s="481"/>
      <c r="S150" s="480"/>
      <c r="T150" s="480"/>
      <c r="U150" s="615"/>
      <c r="V150" s="714"/>
      <c r="W150" s="719"/>
      <c r="X150" s="488"/>
      <c r="Y150" s="479"/>
      <c r="Z150" s="487"/>
      <c r="AA150" s="476"/>
      <c r="AB150" s="722"/>
      <c r="AC150" s="721"/>
      <c r="AD150" s="722"/>
      <c r="AE150" s="721"/>
      <c r="AF150" s="721"/>
      <c r="AG150" s="555"/>
      <c r="AH150" s="555"/>
      <c r="AI150" s="555"/>
      <c r="AJ150" s="721"/>
      <c r="AK150" s="555"/>
    </row>
    <row r="151" spans="1:37" s="334" customFormat="1" ht="13.5" thickBot="1">
      <c r="A151" s="924"/>
      <c r="B151" s="626"/>
      <c r="C151" s="487" t="s">
        <v>11</v>
      </c>
      <c r="D151" s="973">
        <f t="shared" si="9"/>
        <v>0.312</v>
      </c>
      <c r="E151" s="481"/>
      <c r="F151" s="989"/>
      <c r="G151" s="480"/>
      <c r="H151" s="628">
        <f t="shared" si="7"/>
        <v>0.312</v>
      </c>
      <c r="I151" s="714">
        <v>0.312</v>
      </c>
      <c r="J151" s="818"/>
      <c r="K151" s="616"/>
      <c r="L151" s="616"/>
      <c r="M151" s="616"/>
      <c r="N151" s="484"/>
      <c r="O151" s="524"/>
      <c r="P151" s="487"/>
      <c r="Q151" s="481"/>
      <c r="R151" s="481"/>
      <c r="S151" s="480"/>
      <c r="T151" s="480"/>
      <c r="U151" s="615"/>
      <c r="V151" s="714"/>
      <c r="W151" s="719"/>
      <c r="X151" s="488"/>
      <c r="Y151" s="479"/>
      <c r="Z151" s="487"/>
      <c r="AA151" s="476"/>
      <c r="AB151" s="722"/>
      <c r="AC151" s="721"/>
      <c r="AD151" s="722"/>
      <c r="AE151" s="721"/>
      <c r="AF151" s="721"/>
      <c r="AG151" s="555"/>
      <c r="AH151" s="555"/>
      <c r="AI151" s="555"/>
      <c r="AJ151" s="721"/>
      <c r="AK151" s="555"/>
    </row>
    <row r="152" spans="1:37" s="334" customFormat="1" ht="13.5" thickBot="1">
      <c r="A152" s="924" t="s">
        <v>540</v>
      </c>
      <c r="B152" s="524" t="s">
        <v>412</v>
      </c>
      <c r="C152" s="487" t="s">
        <v>9</v>
      </c>
      <c r="D152" s="973">
        <f t="shared" si="9"/>
        <v>0.002</v>
      </c>
      <c r="E152" s="481"/>
      <c r="F152" s="989"/>
      <c r="G152" s="480"/>
      <c r="H152" s="628">
        <f t="shared" si="7"/>
        <v>0.002</v>
      </c>
      <c r="I152" s="714">
        <v>0.002</v>
      </c>
      <c r="J152" s="818"/>
      <c r="K152" s="616"/>
      <c r="L152" s="616"/>
      <c r="M152" s="616"/>
      <c r="N152" s="484"/>
      <c r="O152" s="524"/>
      <c r="P152" s="487"/>
      <c r="Q152" s="481"/>
      <c r="R152" s="481"/>
      <c r="S152" s="480"/>
      <c r="T152" s="480"/>
      <c r="U152" s="615"/>
      <c r="V152" s="714"/>
      <c r="W152" s="719"/>
      <c r="X152" s="488"/>
      <c r="Y152" s="479"/>
      <c r="Z152" s="487"/>
      <c r="AA152" s="476"/>
      <c r="AB152" s="722"/>
      <c r="AC152" s="721"/>
      <c r="AD152" s="722"/>
      <c r="AE152" s="721"/>
      <c r="AF152" s="721"/>
      <c r="AG152" s="555"/>
      <c r="AH152" s="555"/>
      <c r="AI152" s="555"/>
      <c r="AJ152" s="721"/>
      <c r="AK152" s="555"/>
    </row>
    <row r="153" spans="1:37" s="334" customFormat="1" ht="13.5" thickBot="1">
      <c r="A153" s="924"/>
      <c r="B153" s="524"/>
      <c r="C153" s="487" t="s">
        <v>11</v>
      </c>
      <c r="D153" s="973">
        <f t="shared" si="9"/>
        <v>0.205</v>
      </c>
      <c r="E153" s="481"/>
      <c r="F153" s="989"/>
      <c r="G153" s="480"/>
      <c r="H153" s="628">
        <f t="shared" si="7"/>
        <v>0.205</v>
      </c>
      <c r="I153" s="714">
        <v>0.205</v>
      </c>
      <c r="J153" s="818"/>
      <c r="K153" s="616"/>
      <c r="L153" s="616"/>
      <c r="M153" s="616"/>
      <c r="N153" s="484"/>
      <c r="O153" s="524"/>
      <c r="P153" s="487"/>
      <c r="Q153" s="481"/>
      <c r="R153" s="481"/>
      <c r="S153" s="480"/>
      <c r="T153" s="480"/>
      <c r="U153" s="615"/>
      <c r="V153" s="714"/>
      <c r="W153" s="719"/>
      <c r="X153" s="488"/>
      <c r="Y153" s="479"/>
      <c r="Z153" s="487"/>
      <c r="AA153" s="476"/>
      <c r="AB153" s="722"/>
      <c r="AC153" s="721"/>
      <c r="AD153" s="722"/>
      <c r="AE153" s="721"/>
      <c r="AF153" s="721"/>
      <c r="AG153" s="555"/>
      <c r="AH153" s="555"/>
      <c r="AI153" s="555"/>
      <c r="AJ153" s="721"/>
      <c r="AK153" s="555"/>
    </row>
    <row r="154" spans="1:37" s="334" customFormat="1" ht="13.5" thickBot="1">
      <c r="A154" s="924" t="s">
        <v>541</v>
      </c>
      <c r="B154" s="524" t="s">
        <v>413</v>
      </c>
      <c r="C154" s="487" t="s">
        <v>9</v>
      </c>
      <c r="D154" s="973">
        <f t="shared" si="9"/>
        <v>0.001</v>
      </c>
      <c r="E154" s="481"/>
      <c r="F154" s="989"/>
      <c r="G154" s="480"/>
      <c r="H154" s="628">
        <f t="shared" si="7"/>
        <v>0.001</v>
      </c>
      <c r="I154" s="714">
        <v>0.001</v>
      </c>
      <c r="J154" s="818"/>
      <c r="K154" s="616"/>
      <c r="L154" s="616"/>
      <c r="M154" s="616"/>
      <c r="N154" s="484"/>
      <c r="O154" s="524"/>
      <c r="P154" s="487"/>
      <c r="Q154" s="481"/>
      <c r="R154" s="481"/>
      <c r="S154" s="480"/>
      <c r="T154" s="480"/>
      <c r="U154" s="615"/>
      <c r="V154" s="714"/>
      <c r="W154" s="719"/>
      <c r="X154" s="488"/>
      <c r="Y154" s="479"/>
      <c r="Z154" s="487"/>
      <c r="AA154" s="476"/>
      <c r="AB154" s="722"/>
      <c r="AC154" s="721"/>
      <c r="AD154" s="722"/>
      <c r="AE154" s="721"/>
      <c r="AF154" s="721"/>
      <c r="AG154" s="555"/>
      <c r="AH154" s="555"/>
      <c r="AI154" s="555"/>
      <c r="AJ154" s="721"/>
      <c r="AK154" s="555"/>
    </row>
    <row r="155" spans="1:37" s="334" customFormat="1" ht="13.5" thickBot="1">
      <c r="A155" s="924"/>
      <c r="B155" s="524"/>
      <c r="C155" s="487" t="s">
        <v>11</v>
      </c>
      <c r="D155" s="973">
        <f t="shared" si="9"/>
        <v>0.103</v>
      </c>
      <c r="E155" s="481"/>
      <c r="F155" s="989"/>
      <c r="G155" s="480"/>
      <c r="H155" s="628">
        <f t="shared" si="7"/>
        <v>0.103</v>
      </c>
      <c r="I155" s="714">
        <v>0.103</v>
      </c>
      <c r="J155" s="818"/>
      <c r="K155" s="616"/>
      <c r="L155" s="616"/>
      <c r="M155" s="616"/>
      <c r="N155" s="484"/>
      <c r="O155" s="524"/>
      <c r="P155" s="487"/>
      <c r="Q155" s="481"/>
      <c r="R155" s="481"/>
      <c r="S155" s="480"/>
      <c r="T155" s="480"/>
      <c r="U155" s="615"/>
      <c r="V155" s="714"/>
      <c r="W155" s="719"/>
      <c r="X155" s="488"/>
      <c r="Y155" s="479"/>
      <c r="Z155" s="487"/>
      <c r="AA155" s="476"/>
      <c r="AB155" s="722"/>
      <c r="AC155" s="721"/>
      <c r="AD155" s="722"/>
      <c r="AE155" s="721"/>
      <c r="AF155" s="721"/>
      <c r="AG155" s="555"/>
      <c r="AH155" s="555"/>
      <c r="AI155" s="555"/>
      <c r="AJ155" s="721"/>
      <c r="AK155" s="555"/>
    </row>
    <row r="156" spans="1:37" s="334" customFormat="1" ht="13.5" thickBot="1">
      <c r="A156" s="924" t="s">
        <v>542</v>
      </c>
      <c r="B156" s="524" t="s">
        <v>414</v>
      </c>
      <c r="C156" s="487" t="s">
        <v>9</v>
      </c>
      <c r="D156" s="973">
        <f t="shared" si="9"/>
        <v>0.007</v>
      </c>
      <c r="E156" s="481"/>
      <c r="F156" s="989"/>
      <c r="G156" s="480"/>
      <c r="H156" s="628">
        <f t="shared" si="7"/>
        <v>0.007</v>
      </c>
      <c r="I156" s="714">
        <v>0.007</v>
      </c>
      <c r="J156" s="818"/>
      <c r="K156" s="616"/>
      <c r="L156" s="616"/>
      <c r="M156" s="616"/>
      <c r="N156" s="484"/>
      <c r="O156" s="524"/>
      <c r="P156" s="487"/>
      <c r="Q156" s="481"/>
      <c r="R156" s="481"/>
      <c r="S156" s="480"/>
      <c r="T156" s="480"/>
      <c r="U156" s="615"/>
      <c r="V156" s="714"/>
      <c r="W156" s="719"/>
      <c r="X156" s="488"/>
      <c r="Y156" s="479"/>
      <c r="Z156" s="487"/>
      <c r="AA156" s="476"/>
      <c r="AB156" s="722"/>
      <c r="AC156" s="721"/>
      <c r="AD156" s="722"/>
      <c r="AE156" s="721"/>
      <c r="AF156" s="721"/>
      <c r="AG156" s="555"/>
      <c r="AH156" s="555"/>
      <c r="AI156" s="555"/>
      <c r="AJ156" s="721"/>
      <c r="AK156" s="555"/>
    </row>
    <row r="157" spans="1:37" s="334" customFormat="1" ht="13.5" thickBot="1">
      <c r="A157" s="924"/>
      <c r="B157" s="524"/>
      <c r="C157" s="487" t="s">
        <v>11</v>
      </c>
      <c r="D157" s="973">
        <f t="shared" si="9"/>
        <v>0.719</v>
      </c>
      <c r="E157" s="481"/>
      <c r="F157" s="989"/>
      <c r="G157" s="480"/>
      <c r="H157" s="628">
        <f t="shared" si="7"/>
        <v>0.719</v>
      </c>
      <c r="I157" s="714">
        <v>0.719</v>
      </c>
      <c r="J157" s="818"/>
      <c r="K157" s="616"/>
      <c r="L157" s="616"/>
      <c r="M157" s="616"/>
      <c r="N157" s="484"/>
      <c r="O157" s="524"/>
      <c r="P157" s="487"/>
      <c r="Q157" s="481"/>
      <c r="R157" s="481"/>
      <c r="S157" s="480"/>
      <c r="T157" s="480"/>
      <c r="U157" s="615"/>
      <c r="V157" s="714"/>
      <c r="W157" s="719"/>
      <c r="X157" s="488"/>
      <c r="Y157" s="479"/>
      <c r="Z157" s="487"/>
      <c r="AA157" s="476"/>
      <c r="AB157" s="722"/>
      <c r="AC157" s="721"/>
      <c r="AD157" s="722"/>
      <c r="AE157" s="721"/>
      <c r="AF157" s="721"/>
      <c r="AG157" s="555"/>
      <c r="AH157" s="555"/>
      <c r="AI157" s="555"/>
      <c r="AJ157" s="721"/>
      <c r="AK157" s="555"/>
    </row>
    <row r="158" spans="1:37" s="334" customFormat="1" ht="13.5" thickBot="1">
      <c r="A158" s="924" t="s">
        <v>543</v>
      </c>
      <c r="B158" s="524" t="s">
        <v>415</v>
      </c>
      <c r="C158" s="487" t="s">
        <v>9</v>
      </c>
      <c r="D158" s="973">
        <f t="shared" si="9"/>
        <v>0.007</v>
      </c>
      <c r="E158" s="481"/>
      <c r="F158" s="989"/>
      <c r="G158" s="480"/>
      <c r="H158" s="628">
        <f aca="true" t="shared" si="10" ref="H158:H183">(J158+I158)</f>
        <v>0.007</v>
      </c>
      <c r="I158" s="714">
        <v>0.007</v>
      </c>
      <c r="J158" s="818"/>
      <c r="K158" s="616"/>
      <c r="L158" s="616"/>
      <c r="M158" s="616"/>
      <c r="N158" s="484"/>
      <c r="O158" s="524"/>
      <c r="P158" s="487"/>
      <c r="Q158" s="481"/>
      <c r="R158" s="481"/>
      <c r="S158" s="480"/>
      <c r="T158" s="480"/>
      <c r="U158" s="615"/>
      <c r="V158" s="714"/>
      <c r="W158" s="719"/>
      <c r="X158" s="488"/>
      <c r="Y158" s="479"/>
      <c r="Z158" s="487"/>
      <c r="AA158" s="476"/>
      <c r="AB158" s="722"/>
      <c r="AC158" s="721"/>
      <c r="AD158" s="722"/>
      <c r="AE158" s="721"/>
      <c r="AF158" s="721"/>
      <c r="AG158" s="555"/>
      <c r="AH158" s="555"/>
      <c r="AI158" s="555"/>
      <c r="AJ158" s="721"/>
      <c r="AK158" s="555"/>
    </row>
    <row r="159" spans="1:37" s="334" customFormat="1" ht="13.5" thickBot="1">
      <c r="A159" s="924"/>
      <c r="B159" s="524"/>
      <c r="C159" s="487" t="s">
        <v>11</v>
      </c>
      <c r="D159" s="973">
        <f t="shared" si="9"/>
        <v>0.719</v>
      </c>
      <c r="E159" s="481"/>
      <c r="F159" s="989"/>
      <c r="G159" s="480"/>
      <c r="H159" s="628">
        <f t="shared" si="10"/>
        <v>0.719</v>
      </c>
      <c r="I159" s="714">
        <v>0.719</v>
      </c>
      <c r="J159" s="818"/>
      <c r="K159" s="616"/>
      <c r="L159" s="616"/>
      <c r="M159" s="616"/>
      <c r="N159" s="484"/>
      <c r="O159" s="524"/>
      <c r="P159" s="487"/>
      <c r="Q159" s="481"/>
      <c r="R159" s="481"/>
      <c r="S159" s="480"/>
      <c r="T159" s="480"/>
      <c r="U159" s="615"/>
      <c r="V159" s="714"/>
      <c r="W159" s="719"/>
      <c r="X159" s="488"/>
      <c r="Y159" s="479"/>
      <c r="Z159" s="487"/>
      <c r="AA159" s="476"/>
      <c r="AB159" s="722"/>
      <c r="AC159" s="721"/>
      <c r="AD159" s="722"/>
      <c r="AE159" s="721"/>
      <c r="AF159" s="721"/>
      <c r="AG159" s="555"/>
      <c r="AH159" s="555"/>
      <c r="AI159" s="555"/>
      <c r="AJ159" s="721"/>
      <c r="AK159" s="555"/>
    </row>
    <row r="160" spans="1:37" s="334" customFormat="1" ht="13.5" thickBot="1">
      <c r="A160" s="924" t="s">
        <v>544</v>
      </c>
      <c r="B160" s="524" t="s">
        <v>416</v>
      </c>
      <c r="C160" s="487" t="s">
        <v>9</v>
      </c>
      <c r="D160" s="973">
        <f t="shared" si="9"/>
        <v>0.003</v>
      </c>
      <c r="E160" s="481"/>
      <c r="F160" s="989"/>
      <c r="G160" s="480"/>
      <c r="H160" s="628">
        <f t="shared" si="10"/>
        <v>0.003</v>
      </c>
      <c r="I160" s="714">
        <v>0.003</v>
      </c>
      <c r="J160" s="818"/>
      <c r="K160" s="616"/>
      <c r="L160" s="616"/>
      <c r="M160" s="616"/>
      <c r="N160" s="484"/>
      <c r="O160" s="524"/>
      <c r="P160" s="487"/>
      <c r="Q160" s="481"/>
      <c r="R160" s="481"/>
      <c r="S160" s="480"/>
      <c r="T160" s="480"/>
      <c r="U160" s="615"/>
      <c r="V160" s="714"/>
      <c r="W160" s="719"/>
      <c r="X160" s="488"/>
      <c r="Y160" s="479"/>
      <c r="Z160" s="487"/>
      <c r="AA160" s="476"/>
      <c r="AB160" s="722"/>
      <c r="AC160" s="721"/>
      <c r="AD160" s="722"/>
      <c r="AE160" s="721"/>
      <c r="AF160" s="721"/>
      <c r="AG160" s="555"/>
      <c r="AH160" s="555"/>
      <c r="AI160" s="555"/>
      <c r="AJ160" s="721"/>
      <c r="AK160" s="555"/>
    </row>
    <row r="161" spans="1:37" s="334" customFormat="1" ht="13.5" thickBot="1">
      <c r="A161" s="924"/>
      <c r="B161" s="524"/>
      <c r="C161" s="487" t="s">
        <v>11</v>
      </c>
      <c r="D161" s="973">
        <f t="shared" si="9"/>
        <v>0.308</v>
      </c>
      <c r="E161" s="481"/>
      <c r="F161" s="989"/>
      <c r="G161" s="480"/>
      <c r="H161" s="628">
        <f t="shared" si="10"/>
        <v>0.308</v>
      </c>
      <c r="I161" s="714">
        <v>0.308</v>
      </c>
      <c r="J161" s="818"/>
      <c r="K161" s="616"/>
      <c r="L161" s="616"/>
      <c r="M161" s="616"/>
      <c r="N161" s="484"/>
      <c r="O161" s="524"/>
      <c r="P161" s="487"/>
      <c r="Q161" s="481"/>
      <c r="R161" s="481"/>
      <c r="S161" s="480"/>
      <c r="T161" s="480"/>
      <c r="U161" s="615"/>
      <c r="V161" s="714"/>
      <c r="W161" s="719"/>
      <c r="X161" s="488"/>
      <c r="Y161" s="479"/>
      <c r="Z161" s="487"/>
      <c r="AA161" s="476"/>
      <c r="AB161" s="722"/>
      <c r="AC161" s="721"/>
      <c r="AD161" s="722"/>
      <c r="AE161" s="721"/>
      <c r="AF161" s="721"/>
      <c r="AG161" s="555"/>
      <c r="AH161" s="555"/>
      <c r="AI161" s="555"/>
      <c r="AJ161" s="721"/>
      <c r="AK161" s="555"/>
    </row>
    <row r="162" spans="1:37" s="334" customFormat="1" ht="13.5" thickBot="1">
      <c r="A162" s="924" t="s">
        <v>545</v>
      </c>
      <c r="B162" s="524" t="s">
        <v>417</v>
      </c>
      <c r="C162" s="487" t="s">
        <v>9</v>
      </c>
      <c r="D162" s="973">
        <f t="shared" si="9"/>
        <v>0.011</v>
      </c>
      <c r="E162" s="481"/>
      <c r="F162" s="989"/>
      <c r="G162" s="480"/>
      <c r="H162" s="628">
        <f t="shared" si="10"/>
        <v>0.011</v>
      </c>
      <c r="I162" s="714">
        <v>0.011</v>
      </c>
      <c r="J162" s="818"/>
      <c r="K162" s="616"/>
      <c r="L162" s="616"/>
      <c r="M162" s="616"/>
      <c r="N162" s="484"/>
      <c r="O162" s="524"/>
      <c r="P162" s="487"/>
      <c r="Q162" s="481"/>
      <c r="R162" s="481"/>
      <c r="S162" s="480"/>
      <c r="T162" s="480"/>
      <c r="U162" s="615"/>
      <c r="V162" s="714"/>
      <c r="W162" s="719"/>
      <c r="X162" s="488"/>
      <c r="Y162" s="479"/>
      <c r="Z162" s="487"/>
      <c r="AA162" s="476"/>
      <c r="AB162" s="722"/>
      <c r="AC162" s="721"/>
      <c r="AD162" s="722"/>
      <c r="AE162" s="721"/>
      <c r="AF162" s="721"/>
      <c r="AG162" s="555"/>
      <c r="AH162" s="555"/>
      <c r="AI162" s="555"/>
      <c r="AJ162" s="721"/>
      <c r="AK162" s="555"/>
    </row>
    <row r="163" spans="1:37" s="334" customFormat="1" ht="13.5" thickBot="1">
      <c r="A163" s="924"/>
      <c r="B163" s="524"/>
      <c r="C163" s="487" t="s">
        <v>11</v>
      </c>
      <c r="D163" s="973">
        <f t="shared" si="9"/>
        <v>1.089</v>
      </c>
      <c r="E163" s="481"/>
      <c r="F163" s="989"/>
      <c r="G163" s="480"/>
      <c r="H163" s="628">
        <f t="shared" si="10"/>
        <v>1.089</v>
      </c>
      <c r="I163" s="714">
        <v>1.089</v>
      </c>
      <c r="J163" s="818"/>
      <c r="K163" s="616"/>
      <c r="L163" s="616"/>
      <c r="M163" s="616"/>
      <c r="N163" s="484"/>
      <c r="O163" s="524"/>
      <c r="P163" s="487"/>
      <c r="Q163" s="481"/>
      <c r="R163" s="481"/>
      <c r="S163" s="480"/>
      <c r="T163" s="480"/>
      <c r="U163" s="615"/>
      <c r="V163" s="714"/>
      <c r="W163" s="719"/>
      <c r="X163" s="488"/>
      <c r="Y163" s="479"/>
      <c r="Z163" s="487"/>
      <c r="AA163" s="476"/>
      <c r="AB163" s="722"/>
      <c r="AC163" s="721"/>
      <c r="AD163" s="722"/>
      <c r="AE163" s="721"/>
      <c r="AF163" s="721"/>
      <c r="AG163" s="555"/>
      <c r="AH163" s="555"/>
      <c r="AI163" s="555"/>
      <c r="AJ163" s="721"/>
      <c r="AK163" s="555"/>
    </row>
    <row r="164" spans="1:37" s="334" customFormat="1" ht="13.5" thickBot="1">
      <c r="A164" s="924" t="s">
        <v>546</v>
      </c>
      <c r="B164" s="524" t="s">
        <v>418</v>
      </c>
      <c r="C164" s="487" t="s">
        <v>9</v>
      </c>
      <c r="D164" s="973">
        <f aca="true" t="shared" si="11" ref="D164:D183">H164</f>
        <v>0.016</v>
      </c>
      <c r="E164" s="481"/>
      <c r="F164" s="989"/>
      <c r="G164" s="480"/>
      <c r="H164" s="628">
        <f t="shared" si="10"/>
        <v>0.016</v>
      </c>
      <c r="I164" s="714">
        <v>0.016</v>
      </c>
      <c r="J164" s="818"/>
      <c r="K164" s="616"/>
      <c r="L164" s="616"/>
      <c r="M164" s="616"/>
      <c r="N164" s="484"/>
      <c r="O164" s="524"/>
      <c r="P164" s="487"/>
      <c r="Q164" s="481"/>
      <c r="R164" s="481"/>
      <c r="S164" s="480"/>
      <c r="T164" s="480"/>
      <c r="U164" s="615"/>
      <c r="V164" s="714"/>
      <c r="W164" s="719"/>
      <c r="X164" s="488"/>
      <c r="Y164" s="479"/>
      <c r="Z164" s="487"/>
      <c r="AA164" s="476"/>
      <c r="AB164" s="722"/>
      <c r="AC164" s="721"/>
      <c r="AD164" s="722"/>
      <c r="AE164" s="721"/>
      <c r="AF164" s="721"/>
      <c r="AG164" s="555"/>
      <c r="AH164" s="555"/>
      <c r="AI164" s="555"/>
      <c r="AJ164" s="721"/>
      <c r="AK164" s="555"/>
    </row>
    <row r="165" spans="1:37" s="334" customFormat="1" ht="13.5" thickBot="1">
      <c r="A165" s="924"/>
      <c r="B165" s="524"/>
      <c r="C165" s="487" t="s">
        <v>11</v>
      </c>
      <c r="D165" s="973">
        <f t="shared" si="11"/>
        <v>1.644</v>
      </c>
      <c r="E165" s="481"/>
      <c r="F165" s="989"/>
      <c r="G165" s="480"/>
      <c r="H165" s="628">
        <f t="shared" si="10"/>
        <v>1.644</v>
      </c>
      <c r="I165" s="714">
        <v>1.644</v>
      </c>
      <c r="J165" s="818"/>
      <c r="K165" s="616"/>
      <c r="L165" s="616"/>
      <c r="M165" s="616"/>
      <c r="N165" s="484"/>
      <c r="O165" s="524"/>
      <c r="P165" s="487"/>
      <c r="Q165" s="481"/>
      <c r="R165" s="481"/>
      <c r="S165" s="480"/>
      <c r="T165" s="480"/>
      <c r="U165" s="615"/>
      <c r="V165" s="714"/>
      <c r="W165" s="719"/>
      <c r="X165" s="488"/>
      <c r="Y165" s="479"/>
      <c r="Z165" s="487"/>
      <c r="AA165" s="476"/>
      <c r="AB165" s="722"/>
      <c r="AC165" s="721"/>
      <c r="AD165" s="722"/>
      <c r="AE165" s="721"/>
      <c r="AF165" s="721"/>
      <c r="AG165" s="555"/>
      <c r="AH165" s="555"/>
      <c r="AI165" s="555"/>
      <c r="AJ165" s="721"/>
      <c r="AK165" s="555"/>
    </row>
    <row r="166" spans="1:37" s="334" customFormat="1" ht="13.5" thickBot="1">
      <c r="A166" s="924" t="s">
        <v>547</v>
      </c>
      <c r="B166" s="524" t="s">
        <v>419</v>
      </c>
      <c r="C166" s="487" t="s">
        <v>9</v>
      </c>
      <c r="D166" s="973">
        <f t="shared" si="11"/>
        <v>0.01</v>
      </c>
      <c r="E166" s="481"/>
      <c r="F166" s="989"/>
      <c r="G166" s="480"/>
      <c r="H166" s="628">
        <f t="shared" si="10"/>
        <v>0.01</v>
      </c>
      <c r="I166" s="714">
        <v>0.01</v>
      </c>
      <c r="J166" s="630"/>
      <c r="K166" s="616"/>
      <c r="L166" s="616"/>
      <c r="M166" s="616"/>
      <c r="N166" s="484"/>
      <c r="O166" s="524"/>
      <c r="P166" s="487"/>
      <c r="Q166" s="481"/>
      <c r="R166" s="481"/>
      <c r="S166" s="480"/>
      <c r="T166" s="480"/>
      <c r="U166" s="615"/>
      <c r="V166" s="714"/>
      <c r="W166" s="719"/>
      <c r="X166" s="488"/>
      <c r="Y166" s="479"/>
      <c r="Z166" s="487"/>
      <c r="AA166" s="476"/>
      <c r="AB166" s="722"/>
      <c r="AC166" s="721"/>
      <c r="AD166" s="722"/>
      <c r="AE166" s="721"/>
      <c r="AF166" s="721"/>
      <c r="AG166" s="555"/>
      <c r="AH166" s="555"/>
      <c r="AI166" s="555"/>
      <c r="AJ166" s="721"/>
      <c r="AK166" s="555"/>
    </row>
    <row r="167" spans="1:37" s="334" customFormat="1" ht="12.75">
      <c r="A167" s="924"/>
      <c r="B167" s="524"/>
      <c r="C167" s="487" t="s">
        <v>11</v>
      </c>
      <c r="D167" s="973">
        <f t="shared" si="11"/>
        <v>1.03</v>
      </c>
      <c r="E167" s="481"/>
      <c r="F167" s="989"/>
      <c r="G167" s="480"/>
      <c r="H167" s="628">
        <f t="shared" si="10"/>
        <v>1.03</v>
      </c>
      <c r="I167" s="714">
        <v>1.03</v>
      </c>
      <c r="J167" s="630"/>
      <c r="K167" s="616"/>
      <c r="L167" s="616"/>
      <c r="M167" s="616"/>
      <c r="N167" s="484"/>
      <c r="O167" s="524"/>
      <c r="P167" s="487"/>
      <c r="Q167" s="481"/>
      <c r="R167" s="481"/>
      <c r="S167" s="480"/>
      <c r="T167" s="480"/>
      <c r="U167" s="615"/>
      <c r="V167" s="714"/>
      <c r="W167" s="719"/>
      <c r="X167" s="488"/>
      <c r="Y167" s="479"/>
      <c r="Z167" s="487"/>
      <c r="AA167" s="476"/>
      <c r="AB167" s="722"/>
      <c r="AC167" s="721"/>
      <c r="AD167" s="722"/>
      <c r="AE167" s="721"/>
      <c r="AF167" s="721"/>
      <c r="AG167" s="555"/>
      <c r="AH167" s="555"/>
      <c r="AI167" s="555"/>
      <c r="AJ167" s="721"/>
      <c r="AK167" s="555"/>
    </row>
    <row r="168" spans="1:37" s="334" customFormat="1" ht="12.75">
      <c r="A168" s="924" t="s">
        <v>548</v>
      </c>
      <c r="B168" s="626" t="s">
        <v>466</v>
      </c>
      <c r="C168" s="627" t="s">
        <v>9</v>
      </c>
      <c r="D168" s="982">
        <f t="shared" si="11"/>
        <v>0.002</v>
      </c>
      <c r="E168" s="481"/>
      <c r="F168" s="992"/>
      <c r="G168" s="490"/>
      <c r="H168" s="628">
        <f>(J168+I168)</f>
        <v>0.002</v>
      </c>
      <c r="I168" s="734">
        <v>0.002</v>
      </c>
      <c r="J168" s="630"/>
      <c r="K168" s="616"/>
      <c r="L168" s="616"/>
      <c r="M168" s="616"/>
      <c r="N168" s="484"/>
      <c r="O168" s="524"/>
      <c r="P168" s="487"/>
      <c r="Q168" s="481"/>
      <c r="R168" s="481"/>
      <c r="S168" s="480"/>
      <c r="T168" s="480"/>
      <c r="U168" s="615"/>
      <c r="V168" s="714"/>
      <c r="W168" s="719"/>
      <c r="X168" s="488"/>
      <c r="Y168" s="479"/>
      <c r="Z168" s="487"/>
      <c r="AA168" s="476"/>
      <c r="AB168" s="722"/>
      <c r="AC168" s="721"/>
      <c r="AD168" s="722"/>
      <c r="AE168" s="721"/>
      <c r="AF168" s="721"/>
      <c r="AG168" s="555"/>
      <c r="AH168" s="555"/>
      <c r="AI168" s="555"/>
      <c r="AJ168" s="721"/>
      <c r="AK168" s="555"/>
    </row>
    <row r="169" spans="1:37" s="334" customFormat="1" ht="13.5" thickBot="1">
      <c r="A169" s="924"/>
      <c r="B169" s="626"/>
      <c r="C169" s="627" t="s">
        <v>11</v>
      </c>
      <c r="D169" s="982">
        <f t="shared" si="11"/>
        <v>0.208</v>
      </c>
      <c r="E169" s="481"/>
      <c r="F169" s="992"/>
      <c r="G169" s="490"/>
      <c r="H169" s="628">
        <f>(J169+I169)</f>
        <v>0.208</v>
      </c>
      <c r="I169" s="734">
        <v>0.208</v>
      </c>
      <c r="J169" s="630"/>
      <c r="K169" s="616"/>
      <c r="L169" s="616"/>
      <c r="M169" s="616"/>
      <c r="N169" s="484"/>
      <c r="O169" s="524"/>
      <c r="P169" s="487"/>
      <c r="Q169" s="481"/>
      <c r="R169" s="481"/>
      <c r="S169" s="480"/>
      <c r="T169" s="480"/>
      <c r="U169" s="615"/>
      <c r="V169" s="714"/>
      <c r="W169" s="719"/>
      <c r="X169" s="488"/>
      <c r="Y169" s="479"/>
      <c r="Z169" s="487"/>
      <c r="AA169" s="476"/>
      <c r="AB169" s="722"/>
      <c r="AC169" s="721"/>
      <c r="AD169" s="722"/>
      <c r="AE169" s="721"/>
      <c r="AF169" s="721"/>
      <c r="AG169" s="555"/>
      <c r="AH169" s="555"/>
      <c r="AI169" s="555"/>
      <c r="AJ169" s="721"/>
      <c r="AK169" s="555"/>
    </row>
    <row r="170" spans="1:37" s="334" customFormat="1" ht="13.5" thickBot="1">
      <c r="A170" s="924" t="s">
        <v>549</v>
      </c>
      <c r="B170" s="524" t="s">
        <v>420</v>
      </c>
      <c r="C170" s="487" t="s">
        <v>9</v>
      </c>
      <c r="D170" s="973">
        <f t="shared" si="11"/>
        <v>0.02</v>
      </c>
      <c r="E170" s="481"/>
      <c r="F170" s="989"/>
      <c r="G170" s="480"/>
      <c r="H170" s="628">
        <f t="shared" si="10"/>
        <v>0.02</v>
      </c>
      <c r="I170" s="714">
        <v>0.02</v>
      </c>
      <c r="J170" s="630"/>
      <c r="K170" s="616"/>
      <c r="L170" s="616"/>
      <c r="M170" s="616"/>
      <c r="N170" s="484"/>
      <c r="O170" s="524"/>
      <c r="P170" s="487"/>
      <c r="Q170" s="481"/>
      <c r="R170" s="481"/>
      <c r="S170" s="480"/>
      <c r="T170" s="480"/>
      <c r="U170" s="615"/>
      <c r="V170" s="714"/>
      <c r="W170" s="719"/>
      <c r="X170" s="488"/>
      <c r="Y170" s="479"/>
      <c r="Z170" s="487"/>
      <c r="AA170" s="476"/>
      <c r="AB170" s="722"/>
      <c r="AC170" s="721"/>
      <c r="AD170" s="722"/>
      <c r="AE170" s="721"/>
      <c r="AF170" s="721"/>
      <c r="AG170" s="555"/>
      <c r="AH170" s="555"/>
      <c r="AI170" s="555"/>
      <c r="AJ170" s="721"/>
      <c r="AK170" s="555"/>
    </row>
    <row r="171" spans="1:37" s="334" customFormat="1" ht="12.75">
      <c r="A171" s="924"/>
      <c r="B171" s="524"/>
      <c r="C171" s="487" t="s">
        <v>11</v>
      </c>
      <c r="D171" s="973">
        <f t="shared" si="11"/>
        <v>2</v>
      </c>
      <c r="E171" s="481"/>
      <c r="F171" s="989"/>
      <c r="G171" s="480"/>
      <c r="H171" s="628">
        <f t="shared" si="10"/>
        <v>2</v>
      </c>
      <c r="I171" s="714">
        <v>2</v>
      </c>
      <c r="J171" s="630"/>
      <c r="K171" s="616"/>
      <c r="L171" s="616"/>
      <c r="M171" s="616"/>
      <c r="N171" s="484"/>
      <c r="O171" s="524"/>
      <c r="P171" s="487"/>
      <c r="Q171" s="481"/>
      <c r="R171" s="481"/>
      <c r="S171" s="480"/>
      <c r="T171" s="480"/>
      <c r="U171" s="615"/>
      <c r="V171" s="714"/>
      <c r="W171" s="719"/>
      <c r="X171" s="488"/>
      <c r="Y171" s="479"/>
      <c r="Z171" s="487"/>
      <c r="AA171" s="476"/>
      <c r="AB171" s="722"/>
      <c r="AC171" s="721"/>
      <c r="AD171" s="722"/>
      <c r="AE171" s="721"/>
      <c r="AF171" s="721"/>
      <c r="AG171" s="555"/>
      <c r="AH171" s="555"/>
      <c r="AI171" s="555"/>
      <c r="AJ171" s="721"/>
      <c r="AK171" s="555"/>
    </row>
    <row r="172" spans="1:37" s="334" customFormat="1" ht="12.75">
      <c r="A172" s="924" t="s">
        <v>550</v>
      </c>
      <c r="B172" s="626" t="s">
        <v>464</v>
      </c>
      <c r="C172" s="627" t="s">
        <v>9</v>
      </c>
      <c r="D172" s="982">
        <f t="shared" si="11"/>
        <v>0.003</v>
      </c>
      <c r="E172" s="481"/>
      <c r="F172" s="992"/>
      <c r="G172" s="490"/>
      <c r="H172" s="628">
        <f t="shared" si="10"/>
        <v>0.003</v>
      </c>
      <c r="I172" s="734">
        <v>0.003</v>
      </c>
      <c r="J172" s="630"/>
      <c r="K172" s="616"/>
      <c r="L172" s="616"/>
      <c r="M172" s="616"/>
      <c r="N172" s="484"/>
      <c r="O172" s="524"/>
      <c r="P172" s="487"/>
      <c r="Q172" s="481"/>
      <c r="R172" s="481"/>
      <c r="S172" s="480"/>
      <c r="T172" s="480"/>
      <c r="U172" s="615"/>
      <c r="V172" s="714"/>
      <c r="W172" s="719"/>
      <c r="X172" s="488"/>
      <c r="Y172" s="479"/>
      <c r="Z172" s="487"/>
      <c r="AA172" s="476"/>
      <c r="AB172" s="722"/>
      <c r="AC172" s="721"/>
      <c r="AD172" s="722"/>
      <c r="AE172" s="721"/>
      <c r="AF172" s="721"/>
      <c r="AG172" s="555"/>
      <c r="AH172" s="555"/>
      <c r="AI172" s="555"/>
      <c r="AJ172" s="721"/>
      <c r="AK172" s="555"/>
    </row>
    <row r="173" spans="1:37" s="334" customFormat="1" ht="13.5" thickBot="1">
      <c r="A173" s="924"/>
      <c r="B173" s="626"/>
      <c r="C173" s="627" t="s">
        <v>11</v>
      </c>
      <c r="D173" s="982">
        <f t="shared" si="11"/>
        <v>0.312</v>
      </c>
      <c r="E173" s="481"/>
      <c r="F173" s="992"/>
      <c r="G173" s="490"/>
      <c r="H173" s="628">
        <f t="shared" si="10"/>
        <v>0.312</v>
      </c>
      <c r="I173" s="734">
        <v>0.312</v>
      </c>
      <c r="J173" s="630"/>
      <c r="K173" s="616"/>
      <c r="L173" s="941"/>
      <c r="M173" s="630"/>
      <c r="N173" s="507"/>
      <c r="O173" s="626"/>
      <c r="P173" s="627"/>
      <c r="Q173" s="489"/>
      <c r="R173" s="489"/>
      <c r="S173" s="490"/>
      <c r="T173" s="490"/>
      <c r="U173" s="629"/>
      <c r="V173" s="734"/>
      <c r="W173" s="719"/>
      <c r="X173" s="791"/>
      <c r="Y173" s="820"/>
      <c r="Z173" s="627"/>
      <c r="AA173" s="821"/>
      <c r="AB173" s="722"/>
      <c r="AC173" s="721"/>
      <c r="AD173" s="722"/>
      <c r="AE173" s="721"/>
      <c r="AF173" s="721"/>
      <c r="AG173" s="555"/>
      <c r="AH173" s="555"/>
      <c r="AI173" s="555"/>
      <c r="AJ173" s="721"/>
      <c r="AK173" s="555"/>
    </row>
    <row r="174" spans="1:37" s="334" customFormat="1" ht="13.5" thickBot="1">
      <c r="A174" s="924" t="s">
        <v>551</v>
      </c>
      <c r="B174" s="626" t="s">
        <v>465</v>
      </c>
      <c r="C174" s="627" t="s">
        <v>9</v>
      </c>
      <c r="D174" s="982">
        <f t="shared" si="11"/>
        <v>0.001</v>
      </c>
      <c r="E174" s="481"/>
      <c r="F174" s="992"/>
      <c r="G174" s="490"/>
      <c r="H174" s="628">
        <f t="shared" si="10"/>
        <v>0.001</v>
      </c>
      <c r="I174" s="734">
        <v>0.001</v>
      </c>
      <c r="J174" s="630"/>
      <c r="K174" s="616"/>
      <c r="L174" s="941"/>
      <c r="M174" s="803"/>
      <c r="N174" s="936"/>
      <c r="O174" s="527"/>
      <c r="P174" s="528"/>
      <c r="Q174" s="515"/>
      <c r="R174" s="515"/>
      <c r="S174" s="516"/>
      <c r="T174" s="516"/>
      <c r="U174" s="611"/>
      <c r="V174" s="935"/>
      <c r="W174" s="937"/>
      <c r="X174" s="938"/>
      <c r="Y174" s="939"/>
      <c r="Z174" s="528"/>
      <c r="AA174" s="940"/>
      <c r="AB174" s="722"/>
      <c r="AC174" s="721"/>
      <c r="AD174" s="722"/>
      <c r="AE174" s="721"/>
      <c r="AF174" s="721"/>
      <c r="AG174" s="555"/>
      <c r="AH174" s="555"/>
      <c r="AI174" s="555"/>
      <c r="AJ174" s="721"/>
      <c r="AK174" s="555"/>
    </row>
    <row r="175" spans="1:27" ht="12.75">
      <c r="A175" s="924"/>
      <c r="B175" s="626"/>
      <c r="C175" s="627" t="s">
        <v>11</v>
      </c>
      <c r="D175" s="982">
        <f t="shared" si="11"/>
        <v>0.104</v>
      </c>
      <c r="E175" s="481"/>
      <c r="F175" s="992"/>
      <c r="G175" s="490"/>
      <c r="H175" s="628">
        <f t="shared" si="10"/>
        <v>0.104</v>
      </c>
      <c r="I175" s="734">
        <v>0.104</v>
      </c>
      <c r="J175" s="630"/>
      <c r="K175" s="616"/>
      <c r="L175" s="616"/>
      <c r="M175" s="456"/>
      <c r="N175" s="812"/>
      <c r="O175" s="812"/>
      <c r="P175" s="456"/>
      <c r="Q175" s="812"/>
      <c r="R175" s="456"/>
      <c r="S175" s="812"/>
      <c r="T175" s="456"/>
      <c r="U175" s="812"/>
      <c r="V175" s="812"/>
      <c r="W175" s="456"/>
      <c r="X175" s="456"/>
      <c r="Y175" s="456"/>
      <c r="Z175" s="812"/>
      <c r="AA175" s="456"/>
    </row>
    <row r="176" spans="1:27" ht="12.75" customHeight="1">
      <c r="A176" s="924" t="s">
        <v>552</v>
      </c>
      <c r="B176" s="626" t="s">
        <v>317</v>
      </c>
      <c r="C176" s="627" t="s">
        <v>9</v>
      </c>
      <c r="D176" s="982">
        <f t="shared" si="11"/>
        <v>0.007</v>
      </c>
      <c r="E176" s="481"/>
      <c r="F176" s="992"/>
      <c r="G176" s="490"/>
      <c r="H176" s="628">
        <f t="shared" si="10"/>
        <v>0.007</v>
      </c>
      <c r="I176" s="734">
        <v>0.007</v>
      </c>
      <c r="J176" s="630"/>
      <c r="K176" s="616"/>
      <c r="L176" s="616"/>
      <c r="M176" s="931"/>
      <c r="N176" s="812"/>
      <c r="O176" s="812"/>
      <c r="P176" s="456"/>
      <c r="Q176" s="812"/>
      <c r="R176" s="456"/>
      <c r="S176" s="812"/>
      <c r="T176" s="456"/>
      <c r="U176" s="812"/>
      <c r="V176" s="812"/>
      <c r="W176" s="456"/>
      <c r="X176" s="456"/>
      <c r="Y176" s="456"/>
      <c r="Z176" s="812"/>
      <c r="AA176" s="456"/>
    </row>
    <row r="177" spans="1:27" ht="12.75">
      <c r="A177" s="924"/>
      <c r="B177" s="626"/>
      <c r="C177" s="627" t="s">
        <v>11</v>
      </c>
      <c r="D177" s="982">
        <f t="shared" si="11"/>
        <v>0.741</v>
      </c>
      <c r="E177" s="481"/>
      <c r="F177" s="992"/>
      <c r="G177" s="490"/>
      <c r="H177" s="628">
        <f t="shared" si="10"/>
        <v>0.741</v>
      </c>
      <c r="I177" s="734">
        <v>0.741</v>
      </c>
      <c r="J177" s="630"/>
      <c r="K177" s="616"/>
      <c r="L177" s="616"/>
      <c r="M177" s="456"/>
      <c r="N177" s="812"/>
      <c r="O177" s="812"/>
      <c r="P177" s="456"/>
      <c r="Q177" s="812"/>
      <c r="R177" s="456"/>
      <c r="S177" s="812"/>
      <c r="T177" s="456"/>
      <c r="U177" s="812"/>
      <c r="V177" s="812"/>
      <c r="W177" s="456"/>
      <c r="X177" s="456"/>
      <c r="Y177" s="456"/>
      <c r="Z177" s="812"/>
      <c r="AA177" s="456"/>
    </row>
    <row r="178" spans="1:27" ht="12.75">
      <c r="A178" s="924" t="s">
        <v>553</v>
      </c>
      <c r="B178" s="524" t="s">
        <v>459</v>
      </c>
      <c r="C178" s="627" t="s">
        <v>9</v>
      </c>
      <c r="D178" s="982">
        <f t="shared" si="11"/>
        <v>0.096</v>
      </c>
      <c r="E178" s="481"/>
      <c r="F178" s="992"/>
      <c r="G178" s="490"/>
      <c r="H178" s="628">
        <f>(J178+I178)</f>
        <v>0.096</v>
      </c>
      <c r="I178" s="734">
        <v>0.096</v>
      </c>
      <c r="J178" s="630"/>
      <c r="K178" s="616"/>
      <c r="L178" s="616"/>
      <c r="M178" s="456"/>
      <c r="N178" s="812"/>
      <c r="O178" s="812"/>
      <c r="P178" s="456"/>
      <c r="Q178" s="812"/>
      <c r="R178" s="456"/>
      <c r="S178" s="812"/>
      <c r="T178" s="456"/>
      <c r="U178" s="812"/>
      <c r="V178" s="812"/>
      <c r="W178" s="456"/>
      <c r="X178" s="456"/>
      <c r="Y178" s="456"/>
      <c r="Z178" s="812"/>
      <c r="AA178" s="456"/>
    </row>
    <row r="179" spans="1:27" ht="13.5" thickBot="1">
      <c r="A179" s="924"/>
      <c r="B179" s="524"/>
      <c r="C179" s="627" t="s">
        <v>11</v>
      </c>
      <c r="D179" s="982">
        <f t="shared" si="11"/>
        <v>10.405</v>
      </c>
      <c r="E179" s="481"/>
      <c r="F179" s="992"/>
      <c r="G179" s="490"/>
      <c r="H179" s="628">
        <f>(J179+I179)</f>
        <v>10.405</v>
      </c>
      <c r="I179" s="734">
        <v>10.405</v>
      </c>
      <c r="J179" s="630"/>
      <c r="K179" s="616"/>
      <c r="L179" s="616"/>
      <c r="M179" s="456"/>
      <c r="N179" s="812"/>
      <c r="O179" s="812"/>
      <c r="P179" s="456"/>
      <c r="Q179" s="812"/>
      <c r="R179" s="456"/>
      <c r="S179" s="812"/>
      <c r="T179" s="456"/>
      <c r="U179" s="812"/>
      <c r="V179" s="812"/>
      <c r="W179" s="456"/>
      <c r="X179" s="456"/>
      <c r="Y179" s="456"/>
      <c r="Z179" s="812"/>
      <c r="AA179" s="456"/>
    </row>
    <row r="180" spans="1:27" ht="13.5" customHeight="1">
      <c r="A180" s="924" t="s">
        <v>554</v>
      </c>
      <c r="B180" s="626" t="s">
        <v>467</v>
      </c>
      <c r="C180" s="627" t="s">
        <v>9</v>
      </c>
      <c r="D180" s="983">
        <f t="shared" si="11"/>
        <v>0.002</v>
      </c>
      <c r="E180" s="481"/>
      <c r="F180" s="992"/>
      <c r="G180" s="490"/>
      <c r="H180" s="628">
        <f t="shared" si="10"/>
        <v>0.002</v>
      </c>
      <c r="I180" s="734">
        <v>0.002</v>
      </c>
      <c r="J180" s="874"/>
      <c r="K180" s="616"/>
      <c r="L180" s="616"/>
      <c r="M180" s="231"/>
      <c r="N180" s="812"/>
      <c r="O180" s="812"/>
      <c r="P180" s="456"/>
      <c r="Q180" s="812"/>
      <c r="R180" s="456"/>
      <c r="S180" s="812"/>
      <c r="T180" s="456"/>
      <c r="U180" s="812"/>
      <c r="V180" s="812"/>
      <c r="W180" s="456"/>
      <c r="X180" s="456"/>
      <c r="Y180" s="456"/>
      <c r="Z180" s="812"/>
      <c r="AA180" s="456"/>
    </row>
    <row r="181" spans="1:27" ht="13.5" customHeight="1">
      <c r="A181" s="924"/>
      <c r="B181" s="524"/>
      <c r="C181" s="487" t="s">
        <v>11</v>
      </c>
      <c r="D181" s="984">
        <f t="shared" si="11"/>
        <v>0.208</v>
      </c>
      <c r="E181" s="481"/>
      <c r="F181" s="989"/>
      <c r="G181" s="480"/>
      <c r="H181" s="615">
        <f t="shared" si="10"/>
        <v>0.208</v>
      </c>
      <c r="I181" s="714">
        <v>0.208</v>
      </c>
      <c r="J181" s="616"/>
      <c r="K181" s="616"/>
      <c r="L181" s="616"/>
      <c r="M181" s="231"/>
      <c r="N181" s="812"/>
      <c r="O181" s="812"/>
      <c r="P181" s="456"/>
      <c r="Q181" s="812"/>
      <c r="R181" s="456"/>
      <c r="S181" s="812"/>
      <c r="T181" s="456"/>
      <c r="U181" s="812"/>
      <c r="V181" s="812"/>
      <c r="W181" s="456"/>
      <c r="X181" s="456"/>
      <c r="Y181" s="456"/>
      <c r="Z181" s="812"/>
      <c r="AA181" s="456"/>
    </row>
    <row r="182" spans="1:27" ht="13.5" customHeight="1">
      <c r="A182" s="924" t="s">
        <v>555</v>
      </c>
      <c r="B182" s="524" t="s">
        <v>358</v>
      </c>
      <c r="C182" s="487" t="s">
        <v>9</v>
      </c>
      <c r="D182" s="984">
        <f t="shared" si="11"/>
        <v>0.006</v>
      </c>
      <c r="E182" s="481"/>
      <c r="F182" s="989"/>
      <c r="G182" s="480"/>
      <c r="H182" s="615">
        <f t="shared" si="10"/>
        <v>0.006</v>
      </c>
      <c r="I182" s="714">
        <v>0.006</v>
      </c>
      <c r="J182" s="616"/>
      <c r="K182" s="616"/>
      <c r="L182" s="616"/>
      <c r="M182" s="231"/>
      <c r="N182" s="812"/>
      <c r="O182" s="812"/>
      <c r="P182" s="456"/>
      <c r="Q182" s="812"/>
      <c r="R182" s="456"/>
      <c r="S182" s="812"/>
      <c r="T182" s="456"/>
      <c r="U182" s="812"/>
      <c r="V182" s="812"/>
      <c r="W182" s="456"/>
      <c r="X182" s="456"/>
      <c r="Y182" s="456"/>
      <c r="Z182" s="812"/>
      <c r="AA182" s="456"/>
    </row>
    <row r="183" spans="1:27" ht="13.5" customHeight="1" thickBot="1">
      <c r="A183" s="933"/>
      <c r="B183" s="626"/>
      <c r="C183" s="627" t="s">
        <v>11</v>
      </c>
      <c r="D183" s="984">
        <f t="shared" si="11"/>
        <v>0.625</v>
      </c>
      <c r="E183" s="481"/>
      <c r="F183" s="992"/>
      <c r="G183" s="490"/>
      <c r="H183" s="629">
        <f t="shared" si="10"/>
        <v>0.625</v>
      </c>
      <c r="I183" s="734">
        <v>0.625</v>
      </c>
      <c r="J183" s="630"/>
      <c r="K183" s="630"/>
      <c r="L183" s="630"/>
      <c r="M183" s="231"/>
      <c r="N183" s="812"/>
      <c r="O183" s="812"/>
      <c r="P183" s="456"/>
      <c r="Q183" s="812"/>
      <c r="R183" s="456"/>
      <c r="S183" s="812"/>
      <c r="T183" s="456"/>
      <c r="U183" s="812"/>
      <c r="V183" s="812"/>
      <c r="W183" s="456"/>
      <c r="X183" s="456"/>
      <c r="Y183" s="456"/>
      <c r="Z183" s="812"/>
      <c r="AA183" s="456"/>
    </row>
    <row r="184" spans="1:27" ht="16.5" thickBot="1">
      <c r="A184" s="934"/>
      <c r="B184" s="527"/>
      <c r="C184" s="528"/>
      <c r="D184" s="985"/>
      <c r="E184" s="481"/>
      <c r="F184" s="993"/>
      <c r="G184" s="516"/>
      <c r="H184" s="611"/>
      <c r="I184" s="935"/>
      <c r="J184" s="803"/>
      <c r="K184" s="803"/>
      <c r="L184" s="803"/>
      <c r="M184" s="231"/>
      <c r="N184" s="812"/>
      <c r="O184" s="812"/>
      <c r="P184" s="456"/>
      <c r="Q184" s="812"/>
      <c r="R184" s="456"/>
      <c r="S184" s="812"/>
      <c r="T184" s="456"/>
      <c r="U184" s="812"/>
      <c r="V184" s="812"/>
      <c r="W184" s="456"/>
      <c r="X184" s="456"/>
      <c r="Y184" s="456"/>
      <c r="Z184" s="812"/>
      <c r="AA184" s="456"/>
    </row>
    <row r="185" spans="1:27" ht="15.75">
      <c r="A185" s="1011" t="s">
        <v>24</v>
      </c>
      <c r="B185" s="1005" t="s">
        <v>84</v>
      </c>
      <c r="C185" s="1012" t="s">
        <v>57</v>
      </c>
      <c r="D185" s="1015">
        <f aca="true" t="shared" si="12" ref="D185:D208">H185</f>
        <v>32</v>
      </c>
      <c r="E185" s="481"/>
      <c r="F185" s="995"/>
      <c r="G185" s="552"/>
      <c r="H185" s="1016">
        <f aca="true" t="shared" si="13" ref="H185:H208">(J185+I185)</f>
        <v>32</v>
      </c>
      <c r="I185" s="1014">
        <v>32</v>
      </c>
      <c r="J185" s="1013"/>
      <c r="K185" s="653"/>
      <c r="L185" s="653"/>
      <c r="M185" s="231"/>
      <c r="N185" s="812"/>
      <c r="O185" s="812"/>
      <c r="P185" s="456"/>
      <c r="Q185" s="812"/>
      <c r="R185" s="456"/>
      <c r="S185" s="812"/>
      <c r="T185" s="456"/>
      <c r="U185" s="812"/>
      <c r="V185" s="812"/>
      <c r="W185" s="456"/>
      <c r="X185" s="456"/>
      <c r="Y185" s="456"/>
      <c r="Z185" s="812"/>
      <c r="AA185" s="456"/>
    </row>
    <row r="186" spans="1:27" ht="14.25" customHeight="1">
      <c r="A186" s="641"/>
      <c r="B186" s="479" t="s">
        <v>71</v>
      </c>
      <c r="C186" s="642" t="s">
        <v>11</v>
      </c>
      <c r="D186" s="976">
        <f t="shared" si="12"/>
        <v>5316.528</v>
      </c>
      <c r="E186" s="415"/>
      <c r="F186" s="997"/>
      <c r="G186" s="642"/>
      <c r="H186" s="615">
        <f t="shared" si="13"/>
        <v>5316.528</v>
      </c>
      <c r="I186" s="643">
        <f>I189+I192+I195+I198+I201+I204+I207</f>
        <v>5316.528</v>
      </c>
      <c r="J186" s="913"/>
      <c r="K186" s="456"/>
      <c r="L186" s="456"/>
      <c r="M186" s="231"/>
      <c r="N186" s="812"/>
      <c r="O186" s="812"/>
      <c r="P186" s="456"/>
      <c r="Q186" s="812"/>
      <c r="R186" s="456"/>
      <c r="S186" s="812"/>
      <c r="T186" s="456"/>
      <c r="U186" s="812"/>
      <c r="V186" s="812"/>
      <c r="W186" s="456"/>
      <c r="X186" s="456"/>
      <c r="Y186" s="456"/>
      <c r="Z186" s="812"/>
      <c r="AA186" s="456"/>
    </row>
    <row r="187" spans="1:27" ht="13.5" customHeight="1">
      <c r="A187" s="641"/>
      <c r="B187" s="479"/>
      <c r="C187" s="642" t="s">
        <v>9</v>
      </c>
      <c r="D187" s="976">
        <f t="shared" si="12"/>
        <v>3.6340000000000003</v>
      </c>
      <c r="E187" s="415"/>
      <c r="F187" s="997"/>
      <c r="G187" s="642"/>
      <c r="H187" s="615">
        <f t="shared" si="13"/>
        <v>3.6340000000000003</v>
      </c>
      <c r="I187" s="643">
        <f>I190+I193+I196+I199+I202+I205+I208</f>
        <v>3.6340000000000003</v>
      </c>
      <c r="J187" s="914"/>
      <c r="K187" s="931"/>
      <c r="L187" s="931"/>
      <c r="M187" s="231"/>
      <c r="N187" s="812"/>
      <c r="O187" s="812"/>
      <c r="P187" s="456"/>
      <c r="Q187" s="812"/>
      <c r="R187" s="456"/>
      <c r="S187" s="812"/>
      <c r="T187" s="456"/>
      <c r="U187" s="812"/>
      <c r="V187" s="812"/>
      <c r="W187" s="456"/>
      <c r="X187" s="456"/>
      <c r="Y187" s="456"/>
      <c r="Z187" s="812"/>
      <c r="AA187" s="456"/>
    </row>
    <row r="188" spans="1:27" ht="15.75">
      <c r="A188" s="641" t="s">
        <v>295</v>
      </c>
      <c r="B188" s="479" t="s">
        <v>362</v>
      </c>
      <c r="C188" s="642" t="s">
        <v>57</v>
      </c>
      <c r="D188" s="986">
        <f t="shared" si="12"/>
        <v>6</v>
      </c>
      <c r="E188" s="415"/>
      <c r="F188" s="997"/>
      <c r="G188" s="642"/>
      <c r="H188" s="921">
        <f t="shared" si="13"/>
        <v>6</v>
      </c>
      <c r="I188" s="896">
        <v>6</v>
      </c>
      <c r="J188" s="913"/>
      <c r="K188" s="456"/>
      <c r="L188" s="456"/>
      <c r="M188" s="231"/>
      <c r="N188" s="812"/>
      <c r="O188" s="812"/>
      <c r="P188" s="456"/>
      <c r="Q188" s="812"/>
      <c r="R188" s="456"/>
      <c r="S188" s="812"/>
      <c r="T188" s="456"/>
      <c r="U188" s="812"/>
      <c r="V188" s="812"/>
      <c r="W188" s="456"/>
      <c r="X188" s="456"/>
      <c r="Y188" s="456"/>
      <c r="Z188" s="812"/>
      <c r="AA188" s="456"/>
    </row>
    <row r="189" spans="1:27" ht="12.75">
      <c r="A189" s="641"/>
      <c r="B189" s="479"/>
      <c r="C189" s="642" t="s">
        <v>11</v>
      </c>
      <c r="D189" s="976">
        <f t="shared" si="12"/>
        <v>691.86</v>
      </c>
      <c r="E189" s="415"/>
      <c r="F189" s="997"/>
      <c r="G189" s="642"/>
      <c r="H189" s="615">
        <f t="shared" si="13"/>
        <v>691.86</v>
      </c>
      <c r="I189" s="643">
        <v>691.86</v>
      </c>
      <c r="J189" s="913"/>
      <c r="K189" s="456"/>
      <c r="L189" s="456"/>
      <c r="M189" s="456"/>
      <c r="N189" s="812"/>
      <c r="O189" s="812"/>
      <c r="P189" s="456"/>
      <c r="Q189" s="812"/>
      <c r="R189" s="456"/>
      <c r="S189" s="812"/>
      <c r="T189" s="456"/>
      <c r="U189" s="812"/>
      <c r="V189" s="812"/>
      <c r="W189" s="456"/>
      <c r="X189" s="456"/>
      <c r="Y189" s="456"/>
      <c r="Z189" s="812"/>
      <c r="AA189" s="456"/>
    </row>
    <row r="190" spans="1:27" ht="12.75">
      <c r="A190" s="641"/>
      <c r="B190" s="479"/>
      <c r="C190" s="642" t="s">
        <v>9</v>
      </c>
      <c r="D190" s="976">
        <f t="shared" si="12"/>
        <v>0.76</v>
      </c>
      <c r="E190" s="415"/>
      <c r="F190" s="997"/>
      <c r="G190" s="642"/>
      <c r="H190" s="615">
        <f t="shared" si="13"/>
        <v>0.76</v>
      </c>
      <c r="I190" s="643">
        <v>0.76</v>
      </c>
      <c r="J190" s="914"/>
      <c r="K190" s="456"/>
      <c r="L190" s="456"/>
      <c r="M190" s="456"/>
      <c r="N190" s="812"/>
      <c r="O190" s="812"/>
      <c r="P190" s="456"/>
      <c r="Q190" s="812"/>
      <c r="R190" s="456"/>
      <c r="S190" s="812"/>
      <c r="T190" s="456"/>
      <c r="U190" s="812"/>
      <c r="V190" s="812"/>
      <c r="W190" s="456"/>
      <c r="X190" s="456"/>
      <c r="Y190" s="456"/>
      <c r="Z190" s="812"/>
      <c r="AA190" s="456"/>
    </row>
    <row r="191" spans="1:27" ht="15.75">
      <c r="A191" s="641" t="s">
        <v>296</v>
      </c>
      <c r="B191" s="479" t="s">
        <v>345</v>
      </c>
      <c r="C191" s="642" t="s">
        <v>57</v>
      </c>
      <c r="D191" s="986">
        <f t="shared" si="12"/>
        <v>1</v>
      </c>
      <c r="E191" s="415"/>
      <c r="F191" s="997"/>
      <c r="G191" s="642"/>
      <c r="H191" s="921">
        <f t="shared" si="13"/>
        <v>1</v>
      </c>
      <c r="I191" s="896">
        <v>1</v>
      </c>
      <c r="J191" s="913"/>
      <c r="K191" s="231"/>
      <c r="L191" s="231"/>
      <c r="M191" s="456"/>
      <c r="N191" s="812"/>
      <c r="O191" s="812"/>
      <c r="P191" s="456"/>
      <c r="Q191" s="812"/>
      <c r="R191" s="456"/>
      <c r="S191" s="812"/>
      <c r="T191" s="456"/>
      <c r="U191" s="812"/>
      <c r="V191" s="812"/>
      <c r="W191" s="456"/>
      <c r="X191" s="456"/>
      <c r="Y191" s="456"/>
      <c r="Z191" s="812"/>
      <c r="AA191" s="456"/>
    </row>
    <row r="192" spans="1:27" ht="15.75">
      <c r="A192" s="641"/>
      <c r="B192" s="479"/>
      <c r="C192" s="642" t="s">
        <v>11</v>
      </c>
      <c r="D192" s="976">
        <f t="shared" si="12"/>
        <v>114.013</v>
      </c>
      <c r="E192" s="415"/>
      <c r="F192" s="997"/>
      <c r="G192" s="642"/>
      <c r="H192" s="615">
        <f t="shared" si="13"/>
        <v>114.013</v>
      </c>
      <c r="I192" s="643">
        <v>114.013</v>
      </c>
      <c r="J192" s="644"/>
      <c r="K192" s="231"/>
      <c r="L192" s="231"/>
      <c r="M192" s="456"/>
      <c r="N192" s="812"/>
      <c r="O192" s="812"/>
      <c r="P192" s="456"/>
      <c r="Q192" s="812"/>
      <c r="R192" s="456"/>
      <c r="S192" s="812"/>
      <c r="T192" s="456"/>
      <c r="U192" s="812"/>
      <c r="V192" s="812"/>
      <c r="W192" s="456"/>
      <c r="X192" s="456"/>
      <c r="Y192" s="456"/>
      <c r="Z192" s="812"/>
      <c r="AA192" s="456"/>
    </row>
    <row r="193" spans="1:27" ht="15.75">
      <c r="A193" s="641"/>
      <c r="B193" s="479"/>
      <c r="C193" s="642" t="s">
        <v>9</v>
      </c>
      <c r="D193" s="976">
        <f t="shared" si="12"/>
        <v>0.052</v>
      </c>
      <c r="E193" s="415"/>
      <c r="F193" s="997"/>
      <c r="G193" s="642"/>
      <c r="H193" s="615">
        <f t="shared" si="13"/>
        <v>0.052</v>
      </c>
      <c r="I193" s="643">
        <v>0.052</v>
      </c>
      <c r="J193" s="896"/>
      <c r="K193" s="231"/>
      <c r="L193" s="231"/>
      <c r="M193" s="456"/>
      <c r="N193" s="812"/>
      <c r="O193" s="812"/>
      <c r="P193" s="456"/>
      <c r="Q193" s="812"/>
      <c r="R193" s="456"/>
      <c r="S193" s="812"/>
      <c r="T193" s="456"/>
      <c r="U193" s="812"/>
      <c r="V193" s="812"/>
      <c r="W193" s="456"/>
      <c r="X193" s="456"/>
      <c r="Y193" s="456"/>
      <c r="Z193" s="812"/>
      <c r="AA193" s="456"/>
    </row>
    <row r="194" spans="1:27" ht="15.75">
      <c r="A194" s="641" t="s">
        <v>297</v>
      </c>
      <c r="B194" s="479" t="s">
        <v>344</v>
      </c>
      <c r="C194" s="642" t="s">
        <v>57</v>
      </c>
      <c r="D194" s="986">
        <f t="shared" si="12"/>
        <v>2</v>
      </c>
      <c r="E194" s="415"/>
      <c r="F194" s="997"/>
      <c r="G194" s="642"/>
      <c r="H194" s="921">
        <f t="shared" si="13"/>
        <v>2</v>
      </c>
      <c r="I194" s="896">
        <v>2</v>
      </c>
      <c r="J194" s="644"/>
      <c r="K194" s="231"/>
      <c r="L194" s="231"/>
      <c r="M194" s="456"/>
      <c r="N194" s="812"/>
      <c r="O194" s="812"/>
      <c r="P194" s="456"/>
      <c r="Q194" s="812"/>
      <c r="R194" s="456"/>
      <c r="S194" s="812"/>
      <c r="T194" s="456"/>
      <c r="U194" s="812"/>
      <c r="V194" s="812"/>
      <c r="W194" s="456"/>
      <c r="X194" s="456"/>
      <c r="Y194" s="456"/>
      <c r="Z194" s="812"/>
      <c r="AA194" s="456"/>
    </row>
    <row r="195" spans="1:27" ht="15.75">
      <c r="A195" s="641"/>
      <c r="B195" s="479"/>
      <c r="C195" s="642" t="s">
        <v>11</v>
      </c>
      <c r="D195" s="976">
        <f t="shared" si="12"/>
        <v>147.199</v>
      </c>
      <c r="E195" s="415"/>
      <c r="F195" s="997"/>
      <c r="G195" s="642"/>
      <c r="H195" s="615">
        <f t="shared" si="13"/>
        <v>147.199</v>
      </c>
      <c r="I195" s="643">
        <v>147.199</v>
      </c>
      <c r="J195" s="898"/>
      <c r="K195" s="231"/>
      <c r="L195" s="231"/>
      <c r="M195" s="456"/>
      <c r="N195" s="812"/>
      <c r="O195" s="812"/>
      <c r="P195" s="456"/>
      <c r="Q195" s="812"/>
      <c r="R195" s="456"/>
      <c r="S195" s="812"/>
      <c r="T195" s="456"/>
      <c r="U195" s="812"/>
      <c r="V195" s="812"/>
      <c r="W195" s="456"/>
      <c r="X195" s="456"/>
      <c r="Y195" s="456"/>
      <c r="Z195" s="812"/>
      <c r="AA195" s="456"/>
    </row>
    <row r="196" spans="1:27" ht="15.75">
      <c r="A196" s="641"/>
      <c r="B196" s="479"/>
      <c r="C196" s="642" t="s">
        <v>9</v>
      </c>
      <c r="D196" s="976">
        <f t="shared" si="12"/>
        <v>0.114</v>
      </c>
      <c r="E196" s="415"/>
      <c r="F196" s="997"/>
      <c r="G196" s="642"/>
      <c r="H196" s="615">
        <f t="shared" si="13"/>
        <v>0.114</v>
      </c>
      <c r="I196" s="643">
        <v>0.114</v>
      </c>
      <c r="J196" s="896"/>
      <c r="K196" s="231"/>
      <c r="L196" s="231"/>
      <c r="M196" s="456"/>
      <c r="N196" s="812"/>
      <c r="O196" s="812"/>
      <c r="P196" s="456"/>
      <c r="Q196" s="812"/>
      <c r="R196" s="456"/>
      <c r="S196" s="812"/>
      <c r="T196" s="456"/>
      <c r="U196" s="812"/>
      <c r="V196" s="812"/>
      <c r="W196" s="456"/>
      <c r="X196" s="456"/>
      <c r="Y196" s="456"/>
      <c r="Z196" s="812"/>
      <c r="AA196" s="456"/>
    </row>
    <row r="197" spans="1:27" ht="15.75">
      <c r="A197" s="641" t="s">
        <v>298</v>
      </c>
      <c r="B197" s="479" t="s">
        <v>505</v>
      </c>
      <c r="C197" s="642" t="s">
        <v>57</v>
      </c>
      <c r="D197" s="986">
        <f t="shared" si="12"/>
        <v>6</v>
      </c>
      <c r="E197" s="415"/>
      <c r="F197" s="997"/>
      <c r="G197" s="642"/>
      <c r="H197" s="921">
        <f t="shared" si="13"/>
        <v>6</v>
      </c>
      <c r="I197" s="896">
        <v>6</v>
      </c>
      <c r="J197" s="898"/>
      <c r="K197" s="231"/>
      <c r="L197" s="231"/>
      <c r="M197" s="456"/>
      <c r="N197" s="812"/>
      <c r="O197" s="812"/>
      <c r="P197" s="456"/>
      <c r="Q197" s="812"/>
      <c r="R197" s="456"/>
      <c r="S197" s="812"/>
      <c r="T197" s="456"/>
      <c r="U197" s="812"/>
      <c r="V197" s="812"/>
      <c r="W197" s="456"/>
      <c r="X197" s="456"/>
      <c r="Y197" s="456"/>
      <c r="Z197" s="812"/>
      <c r="AA197" s="456"/>
    </row>
    <row r="198" spans="1:27" ht="15.75">
      <c r="A198" s="641"/>
      <c r="B198" s="479"/>
      <c r="C198" s="642" t="s">
        <v>11</v>
      </c>
      <c r="D198" s="976">
        <f t="shared" si="12"/>
        <v>825.032</v>
      </c>
      <c r="E198" s="415"/>
      <c r="F198" s="997"/>
      <c r="G198" s="642"/>
      <c r="H198" s="615">
        <f t="shared" si="13"/>
        <v>825.032</v>
      </c>
      <c r="I198" s="643">
        <v>825.032</v>
      </c>
      <c r="J198" s="898"/>
      <c r="K198" s="231"/>
      <c r="L198" s="231"/>
      <c r="M198" s="456"/>
      <c r="N198" s="812"/>
      <c r="O198" s="812"/>
      <c r="P198" s="456"/>
      <c r="Q198" s="812"/>
      <c r="R198" s="456"/>
      <c r="S198" s="812"/>
      <c r="T198" s="456"/>
      <c r="U198" s="812"/>
      <c r="V198" s="812"/>
      <c r="W198" s="456"/>
      <c r="X198" s="456"/>
      <c r="Y198" s="456"/>
      <c r="Z198" s="812"/>
      <c r="AA198" s="456"/>
    </row>
    <row r="199" spans="1:27" ht="12.75">
      <c r="A199" s="641"/>
      <c r="B199" s="479"/>
      <c r="C199" s="642" t="s">
        <v>9</v>
      </c>
      <c r="D199" s="976">
        <f t="shared" si="12"/>
        <v>0.57</v>
      </c>
      <c r="E199" s="415"/>
      <c r="F199" s="997"/>
      <c r="G199" s="642"/>
      <c r="H199" s="615">
        <f t="shared" si="13"/>
        <v>0.57</v>
      </c>
      <c r="I199" s="897">
        <v>0.57</v>
      </c>
      <c r="J199" s="898"/>
      <c r="K199" s="456"/>
      <c r="L199" s="456"/>
      <c r="M199" s="456"/>
      <c r="N199" s="812"/>
      <c r="O199" s="812"/>
      <c r="P199" s="456"/>
      <c r="Q199" s="812"/>
      <c r="R199" s="456"/>
      <c r="S199" s="812"/>
      <c r="T199" s="456"/>
      <c r="U199" s="812"/>
      <c r="V199" s="812"/>
      <c r="W199" s="456"/>
      <c r="X199" s="456"/>
      <c r="Y199" s="456"/>
      <c r="Z199" s="812"/>
      <c r="AA199" s="456"/>
    </row>
    <row r="200" spans="1:27" ht="12.75">
      <c r="A200" s="641" t="s">
        <v>299</v>
      </c>
      <c r="B200" s="479" t="s">
        <v>507</v>
      </c>
      <c r="C200" s="642" t="s">
        <v>57</v>
      </c>
      <c r="D200" s="986">
        <f t="shared" si="12"/>
        <v>3</v>
      </c>
      <c r="E200" s="415"/>
      <c r="F200" s="997"/>
      <c r="G200" s="642"/>
      <c r="H200" s="921">
        <f t="shared" si="13"/>
        <v>3</v>
      </c>
      <c r="I200" s="897">
        <v>3</v>
      </c>
      <c r="J200" s="898"/>
      <c r="K200" s="456"/>
      <c r="L200" s="456"/>
      <c r="M200" s="456"/>
      <c r="N200" s="812"/>
      <c r="O200" s="812"/>
      <c r="P200" s="456"/>
      <c r="Q200" s="812"/>
      <c r="R200" s="456"/>
      <c r="S200" s="812"/>
      <c r="T200" s="456"/>
      <c r="U200" s="812"/>
      <c r="V200" s="812"/>
      <c r="W200" s="456"/>
      <c r="X200" s="456"/>
      <c r="Y200" s="456"/>
      <c r="Z200" s="812"/>
      <c r="AA200" s="456"/>
    </row>
    <row r="201" spans="1:27" ht="12.75">
      <c r="A201" s="641"/>
      <c r="B201" s="479"/>
      <c r="C201" s="642" t="s">
        <v>11</v>
      </c>
      <c r="D201" s="976">
        <f t="shared" si="12"/>
        <v>172.682</v>
      </c>
      <c r="E201" s="415"/>
      <c r="F201" s="997"/>
      <c r="G201" s="642"/>
      <c r="H201" s="615">
        <f t="shared" si="13"/>
        <v>172.682</v>
      </c>
      <c r="I201" s="897">
        <v>172.682</v>
      </c>
      <c r="J201" s="898"/>
      <c r="K201" s="456"/>
      <c r="L201" s="456"/>
      <c r="M201" s="456"/>
      <c r="N201" s="812"/>
      <c r="O201" s="812"/>
      <c r="P201" s="456"/>
      <c r="Q201" s="812"/>
      <c r="R201" s="456"/>
      <c r="S201" s="812"/>
      <c r="T201" s="456"/>
      <c r="U201" s="812"/>
      <c r="V201" s="812"/>
      <c r="W201" s="456"/>
      <c r="X201" s="456"/>
      <c r="Y201" s="456"/>
      <c r="Z201" s="812"/>
      <c r="AA201" s="456"/>
    </row>
    <row r="202" spans="1:27" ht="12.75">
      <c r="A202" s="641"/>
      <c r="B202" s="479"/>
      <c r="C202" s="642" t="s">
        <v>9</v>
      </c>
      <c r="D202" s="976">
        <f t="shared" si="12"/>
        <v>0.135</v>
      </c>
      <c r="E202" s="415"/>
      <c r="F202" s="997"/>
      <c r="G202" s="642"/>
      <c r="H202" s="615">
        <f t="shared" si="13"/>
        <v>0.135</v>
      </c>
      <c r="I202" s="897">
        <v>0.135</v>
      </c>
      <c r="J202" s="898"/>
      <c r="K202" s="456"/>
      <c r="L202" s="456"/>
      <c r="M202" s="456"/>
      <c r="N202" s="812"/>
      <c r="O202" s="812"/>
      <c r="P202" s="456"/>
      <c r="Q202" s="812"/>
      <c r="R202" s="456"/>
      <c r="S202" s="812"/>
      <c r="T202" s="456"/>
      <c r="U202" s="812"/>
      <c r="V202" s="812"/>
      <c r="W202" s="456"/>
      <c r="X202" s="456"/>
      <c r="Y202" s="456"/>
      <c r="Z202" s="812"/>
      <c r="AA202" s="456"/>
    </row>
    <row r="203" spans="1:27" ht="12.75">
      <c r="A203" s="641" t="s">
        <v>300</v>
      </c>
      <c r="B203" s="479" t="s">
        <v>506</v>
      </c>
      <c r="C203" s="642" t="s">
        <v>57</v>
      </c>
      <c r="D203" s="987">
        <f t="shared" si="12"/>
        <v>5</v>
      </c>
      <c r="E203" s="415"/>
      <c r="F203" s="997"/>
      <c r="G203" s="642"/>
      <c r="H203" s="921">
        <f t="shared" si="13"/>
        <v>5</v>
      </c>
      <c r="I203" s="897">
        <v>5</v>
      </c>
      <c r="J203" s="898"/>
      <c r="K203" s="456"/>
      <c r="L203" s="456"/>
      <c r="M203" s="456"/>
      <c r="N203" s="812"/>
      <c r="O203" s="812"/>
      <c r="P203" s="456"/>
      <c r="Q203" s="812"/>
      <c r="R203" s="456"/>
      <c r="S203" s="812"/>
      <c r="T203" s="456"/>
      <c r="U203" s="812"/>
      <c r="V203" s="812"/>
      <c r="W203" s="456"/>
      <c r="X203" s="456"/>
      <c r="Y203" s="456"/>
      <c r="Z203" s="812"/>
      <c r="AA203" s="456"/>
    </row>
    <row r="204" spans="1:27" ht="12.75">
      <c r="A204" s="641"/>
      <c r="B204" s="479"/>
      <c r="C204" s="642" t="s">
        <v>11</v>
      </c>
      <c r="D204" s="976">
        <f t="shared" si="12"/>
        <v>628.925</v>
      </c>
      <c r="E204" s="415"/>
      <c r="F204" s="997"/>
      <c r="G204" s="642"/>
      <c r="H204" s="615">
        <f t="shared" si="13"/>
        <v>628.925</v>
      </c>
      <c r="I204" s="897">
        <v>628.925</v>
      </c>
      <c r="J204" s="898"/>
      <c r="K204" s="456"/>
      <c r="L204" s="456"/>
      <c r="M204" s="456"/>
      <c r="N204" s="812"/>
      <c r="O204" s="812"/>
      <c r="P204" s="456"/>
      <c r="Q204" s="812"/>
      <c r="R204" s="456"/>
      <c r="S204" s="812"/>
      <c r="T204" s="456"/>
      <c r="U204" s="812"/>
      <c r="V204" s="812"/>
      <c r="W204" s="456"/>
      <c r="X204" s="456"/>
      <c r="Y204" s="456"/>
      <c r="Z204" s="812"/>
      <c r="AA204" s="456"/>
    </row>
    <row r="205" spans="1:27" ht="12.75">
      <c r="A205" s="641"/>
      <c r="B205" s="479"/>
      <c r="C205" s="642" t="s">
        <v>9</v>
      </c>
      <c r="D205" s="976">
        <f t="shared" si="12"/>
        <v>0.389</v>
      </c>
      <c r="E205" s="415"/>
      <c r="F205" s="997"/>
      <c r="G205" s="642"/>
      <c r="H205" s="615">
        <f t="shared" si="13"/>
        <v>0.389</v>
      </c>
      <c r="I205" s="897">
        <v>0.389</v>
      </c>
      <c r="J205" s="456"/>
      <c r="K205" s="456"/>
      <c r="L205" s="456"/>
      <c r="M205" s="456"/>
      <c r="N205" s="812"/>
      <c r="O205" s="812"/>
      <c r="P205" s="456"/>
      <c r="Q205" s="812"/>
      <c r="R205" s="456"/>
      <c r="S205" s="812"/>
      <c r="T205" s="456"/>
      <c r="U205" s="812"/>
      <c r="V205" s="812"/>
      <c r="W205" s="456"/>
      <c r="X205" s="456"/>
      <c r="Y205" s="456"/>
      <c r="Z205" s="812"/>
      <c r="AA205" s="456"/>
    </row>
    <row r="206" spans="1:27" ht="14.25" customHeight="1">
      <c r="A206" s="641" t="s">
        <v>301</v>
      </c>
      <c r="B206" s="479" t="s">
        <v>508</v>
      </c>
      <c r="C206" s="642" t="s">
        <v>57</v>
      </c>
      <c r="D206" s="987">
        <f t="shared" si="12"/>
        <v>9</v>
      </c>
      <c r="E206" s="415"/>
      <c r="F206" s="997"/>
      <c r="G206" s="642"/>
      <c r="H206" s="921">
        <f t="shared" si="13"/>
        <v>9</v>
      </c>
      <c r="I206" s="897">
        <v>9</v>
      </c>
      <c r="J206" s="931"/>
      <c r="K206" s="456"/>
      <c r="L206" s="456"/>
      <c r="M206" s="456"/>
      <c r="N206" s="812"/>
      <c r="O206" s="812"/>
      <c r="P206" s="456"/>
      <c r="Q206" s="812"/>
      <c r="R206" s="456"/>
      <c r="S206" s="812"/>
      <c r="T206" s="456"/>
      <c r="U206" s="812"/>
      <c r="V206" s="812"/>
      <c r="W206" s="456"/>
      <c r="X206" s="456"/>
      <c r="Y206" s="456"/>
      <c r="Z206" s="812"/>
      <c r="AA206" s="456"/>
    </row>
    <row r="207" spans="1:27" ht="12.75">
      <c r="A207" s="641"/>
      <c r="B207" s="479"/>
      <c r="C207" s="969" t="s">
        <v>11</v>
      </c>
      <c r="D207" s="974">
        <f t="shared" si="12"/>
        <v>2736.817</v>
      </c>
      <c r="E207" s="415"/>
      <c r="F207" s="998"/>
      <c r="G207" s="969"/>
      <c r="H207" s="629">
        <f t="shared" si="13"/>
        <v>2736.817</v>
      </c>
      <c r="I207" s="970">
        <v>2736.817</v>
      </c>
      <c r="J207" s="456"/>
      <c r="K207" s="456"/>
      <c r="L207" s="456"/>
      <c r="M207" s="456"/>
      <c r="N207" s="812"/>
      <c r="O207" s="812"/>
      <c r="P207" s="456"/>
      <c r="Q207" s="812"/>
      <c r="R207" s="456"/>
      <c r="S207" s="812"/>
      <c r="T207" s="456"/>
      <c r="U207" s="812"/>
      <c r="V207" s="812"/>
      <c r="W207" s="456"/>
      <c r="X207" s="456"/>
      <c r="Y207" s="456"/>
      <c r="Z207" s="812"/>
      <c r="AA207" s="456"/>
    </row>
    <row r="208" spans="1:27" ht="12.75">
      <c r="A208" s="456"/>
      <c r="B208" s="479"/>
      <c r="C208" s="642" t="s">
        <v>9</v>
      </c>
      <c r="D208" s="976">
        <f t="shared" si="12"/>
        <v>1.614</v>
      </c>
      <c r="E208" s="415"/>
      <c r="F208" s="997"/>
      <c r="G208" s="642"/>
      <c r="H208" s="615">
        <f t="shared" si="13"/>
        <v>1.614</v>
      </c>
      <c r="I208" s="897">
        <v>1.614</v>
      </c>
      <c r="J208" s="456"/>
      <c r="K208" s="456"/>
      <c r="L208" s="456"/>
      <c r="M208" s="456"/>
      <c r="N208" s="812"/>
      <c r="O208" s="812"/>
      <c r="P208" s="456"/>
      <c r="Q208" s="812"/>
      <c r="R208" s="456"/>
      <c r="S208" s="812"/>
      <c r="T208" s="456"/>
      <c r="U208" s="812"/>
      <c r="V208" s="812"/>
      <c r="W208" s="456"/>
      <c r="X208" s="456"/>
      <c r="Y208" s="456"/>
      <c r="Z208" s="812"/>
      <c r="AA208" s="456"/>
    </row>
    <row r="211" spans="3:9" ht="12.75">
      <c r="C211" s="330" t="s">
        <v>556</v>
      </c>
      <c r="I211" s="330" t="s">
        <v>193</v>
      </c>
    </row>
  </sheetData>
  <sheetProtection/>
  <mergeCells count="20">
    <mergeCell ref="A3:B3"/>
    <mergeCell ref="T3:Z3"/>
    <mergeCell ref="T4:Z4"/>
    <mergeCell ref="A5:B5"/>
    <mergeCell ref="T5:Z5"/>
    <mergeCell ref="A8:W8"/>
    <mergeCell ref="A12:A14"/>
    <mergeCell ref="B12:B14"/>
    <mergeCell ref="C12:C14"/>
    <mergeCell ref="D12:D14"/>
    <mergeCell ref="E12:T12"/>
    <mergeCell ref="U12:W13"/>
    <mergeCell ref="K13:M13"/>
    <mergeCell ref="X12:Y13"/>
    <mergeCell ref="Z12:AA13"/>
    <mergeCell ref="E13:G13"/>
    <mergeCell ref="H13:J13"/>
    <mergeCell ref="N13:P13"/>
    <mergeCell ref="Q13:R13"/>
    <mergeCell ref="S13:T1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6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8"/>
  <sheetViews>
    <sheetView zoomScale="75" zoomScaleNormal="75" zoomScalePageLayoutView="0" workbookViewId="0" topLeftCell="A1">
      <pane xSplit="4" ySplit="8" topLeftCell="E5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152" sqref="R152"/>
    </sheetView>
  </sheetViews>
  <sheetFormatPr defaultColWidth="8.875" defaultRowHeight="12.75"/>
  <cols>
    <col min="1" max="1" width="5.875" style="1" customWidth="1"/>
    <col min="2" max="2" width="60.125" style="1" customWidth="1"/>
    <col min="3" max="3" width="8.875" style="1" customWidth="1"/>
    <col min="4" max="4" width="10.75390625" style="219" customWidth="1"/>
    <col min="5" max="5" width="9.875" style="219" bestFit="1" customWidth="1"/>
    <col min="6" max="6" width="8.625" style="1" customWidth="1"/>
    <col min="7" max="7" width="8.25390625" style="1" customWidth="1"/>
    <col min="8" max="8" width="9.875" style="1" bestFit="1" customWidth="1"/>
    <col min="9" max="9" width="8.875" style="1" customWidth="1"/>
    <col min="10" max="10" width="10.25390625" style="1" customWidth="1"/>
    <col min="11" max="12" width="7.875" style="219" customWidth="1"/>
    <col min="13" max="13" width="8.25390625" style="1" customWidth="1"/>
    <col min="14" max="14" width="9.75390625" style="219" customWidth="1"/>
    <col min="15" max="15" width="9.875" style="1" customWidth="1"/>
    <col min="16" max="16" width="7.625" style="219" customWidth="1"/>
    <col min="17" max="17" width="8.875" style="1" customWidth="1"/>
    <col min="18" max="18" width="10.625" style="1" customWidth="1"/>
    <col min="19" max="19" width="9.375" style="1" customWidth="1"/>
    <col min="20" max="20" width="9.00390625" style="1" customWidth="1"/>
    <col min="21" max="21" width="7.625" style="219" customWidth="1"/>
    <col min="22" max="22" width="7.625" style="1" customWidth="1"/>
    <col min="23" max="23" width="7.625" style="219" customWidth="1"/>
    <col min="24" max="24" width="7.625" style="1" customWidth="1"/>
    <col min="25" max="16384" width="8.875" style="1" customWidth="1"/>
  </cols>
  <sheetData>
    <row r="2" spans="1:24" ht="15.75">
      <c r="A2" s="3"/>
      <c r="D2" s="2"/>
      <c r="E2" s="2"/>
      <c r="F2" s="4"/>
      <c r="G2" s="4"/>
      <c r="H2" s="4"/>
      <c r="I2" s="4"/>
      <c r="J2" s="4"/>
      <c r="K2" s="2"/>
      <c r="L2" s="2"/>
      <c r="M2" s="4"/>
      <c r="N2" s="2"/>
      <c r="O2" s="4"/>
      <c r="P2" s="2"/>
      <c r="Q2" s="4"/>
      <c r="R2" s="4"/>
      <c r="S2" s="4"/>
      <c r="T2" s="4"/>
      <c r="U2" s="2"/>
      <c r="V2" s="4"/>
      <c r="W2" s="2"/>
      <c r="X2" s="4"/>
    </row>
    <row r="3" spans="1:23" ht="15.75">
      <c r="A3" s="1051" t="s">
        <v>370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"/>
    </row>
    <row r="4" spans="1:23" ht="16.5" thickBot="1">
      <c r="A4" s="2"/>
      <c r="B4" s="2"/>
      <c r="C4" s="2"/>
      <c r="D4" s="2" t="s">
        <v>371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4" ht="36.75" customHeight="1" thickBot="1">
      <c r="A5" s="1052" t="s">
        <v>0</v>
      </c>
      <c r="B5" s="1055" t="s">
        <v>1</v>
      </c>
      <c r="C5" s="1055" t="s">
        <v>2</v>
      </c>
      <c r="D5" s="1058" t="s">
        <v>159</v>
      </c>
      <c r="E5" s="1047" t="s">
        <v>131</v>
      </c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50"/>
      <c r="R5" s="1043" t="s">
        <v>134</v>
      </c>
      <c r="S5" s="1062"/>
      <c r="T5" s="1044"/>
      <c r="U5" s="1043" t="s">
        <v>100</v>
      </c>
      <c r="V5" s="1044"/>
      <c r="W5" s="1043" t="s">
        <v>132</v>
      </c>
      <c r="X5" s="1044"/>
    </row>
    <row r="6" spans="1:24" ht="138.75" customHeight="1" thickBot="1">
      <c r="A6" s="1053"/>
      <c r="B6" s="1056"/>
      <c r="C6" s="1056"/>
      <c r="D6" s="1059"/>
      <c r="E6" s="1047" t="s">
        <v>157</v>
      </c>
      <c r="F6" s="1048"/>
      <c r="G6" s="1049"/>
      <c r="H6" s="1047" t="s">
        <v>156</v>
      </c>
      <c r="I6" s="1048"/>
      <c r="J6" s="1049"/>
      <c r="K6" s="1047" t="s">
        <v>158</v>
      </c>
      <c r="L6" s="1048"/>
      <c r="M6" s="1049"/>
      <c r="N6" s="1047" t="s">
        <v>154</v>
      </c>
      <c r="O6" s="1050"/>
      <c r="P6" s="1047" t="s">
        <v>155</v>
      </c>
      <c r="Q6" s="1050"/>
      <c r="R6" s="1045"/>
      <c r="S6" s="1063"/>
      <c r="T6" s="1046"/>
      <c r="U6" s="1045"/>
      <c r="V6" s="1046"/>
      <c r="W6" s="1045"/>
      <c r="X6" s="1046"/>
    </row>
    <row r="7" spans="1:24" ht="16.5" thickBot="1">
      <c r="A7" s="1054"/>
      <c r="B7" s="1057"/>
      <c r="C7" s="1057"/>
      <c r="D7" s="1060"/>
      <c r="E7" s="5" t="s">
        <v>3</v>
      </c>
      <c r="F7" s="6" t="s">
        <v>4</v>
      </c>
      <c r="G7" s="6" t="s">
        <v>5</v>
      </c>
      <c r="H7" s="5" t="s">
        <v>6</v>
      </c>
      <c r="I7" s="6" t="s">
        <v>4</v>
      </c>
      <c r="J7" s="6" t="s">
        <v>5</v>
      </c>
      <c r="K7" s="5" t="s">
        <v>6</v>
      </c>
      <c r="L7" s="6" t="s">
        <v>4</v>
      </c>
      <c r="M7" s="6" t="s">
        <v>5</v>
      </c>
      <c r="N7" s="5" t="s">
        <v>6</v>
      </c>
      <c r="O7" s="7" t="s">
        <v>7</v>
      </c>
      <c r="P7" s="8" t="s">
        <v>6</v>
      </c>
      <c r="Q7" s="7" t="s">
        <v>5</v>
      </c>
      <c r="R7" s="5" t="s">
        <v>6</v>
      </c>
      <c r="S7" s="9" t="s">
        <v>149</v>
      </c>
      <c r="T7" s="10" t="s">
        <v>8</v>
      </c>
      <c r="U7" s="5" t="s">
        <v>6</v>
      </c>
      <c r="V7" s="10" t="s">
        <v>8</v>
      </c>
      <c r="W7" s="5" t="s">
        <v>6</v>
      </c>
      <c r="X7" s="10" t="s">
        <v>8</v>
      </c>
    </row>
    <row r="8" spans="1:24" ht="17.25" thickBot="1" thickTop="1">
      <c r="A8" s="11" t="s">
        <v>73</v>
      </c>
      <c r="B8" s="288" t="s">
        <v>82</v>
      </c>
      <c r="C8" s="13" t="s">
        <v>11</v>
      </c>
      <c r="D8" s="14">
        <f aca="true" t="shared" si="0" ref="D8:D72">E8+H8+K8+N8+P8+R8+U8+W8</f>
        <v>21.336</v>
      </c>
      <c r="E8" s="290"/>
      <c r="F8" s="290"/>
      <c r="G8" s="290"/>
      <c r="H8" s="298">
        <f>H11+H17+H28+H30+H33+H36+H38+H40+H42+H44+H46+H48+H50+H52+H54+H56+H58</f>
        <v>21.336</v>
      </c>
      <c r="I8" s="689">
        <f>I11+I17+I28+I30+I33+I36+I38+I40+I42+I44+I46+I48+I50+I52+I54+I56+I58</f>
        <v>0</v>
      </c>
      <c r="J8" s="689">
        <f>J11+J17+J28+J30+J33+J36+J38+J40+J42+J44+J46+J48+J50+J52+J54+J56+J58</f>
        <v>21.336</v>
      </c>
      <c r="K8" s="14">
        <f aca="true" t="shared" si="1" ref="K8:X8">K11+K28+K30+K33+K36+K38+K40+K42+K44+K46+K48+K50+K52+K54+K56+K58</f>
        <v>0</v>
      </c>
      <c r="L8" s="290">
        <f t="shared" si="1"/>
        <v>0</v>
      </c>
      <c r="M8" s="290">
        <f t="shared" si="1"/>
        <v>0</v>
      </c>
      <c r="N8" s="290">
        <f t="shared" si="1"/>
        <v>0</v>
      </c>
      <c r="O8" s="290">
        <f t="shared" si="1"/>
        <v>0</v>
      </c>
      <c r="P8" s="290">
        <f t="shared" si="1"/>
        <v>0</v>
      </c>
      <c r="Q8" s="290">
        <f t="shared" si="1"/>
        <v>0</v>
      </c>
      <c r="R8" s="290">
        <f t="shared" si="1"/>
        <v>0</v>
      </c>
      <c r="S8" s="290">
        <f t="shared" si="1"/>
        <v>0</v>
      </c>
      <c r="T8" s="290">
        <f t="shared" si="1"/>
        <v>0</v>
      </c>
      <c r="U8" s="290">
        <f t="shared" si="1"/>
        <v>0</v>
      </c>
      <c r="V8" s="290">
        <f t="shared" si="1"/>
        <v>0</v>
      </c>
      <c r="W8" s="290">
        <f t="shared" si="1"/>
        <v>0</v>
      </c>
      <c r="X8" s="290">
        <f t="shared" si="1"/>
        <v>0</v>
      </c>
    </row>
    <row r="9" spans="1:24" s="18" customFormat="1" ht="16.5" thickTop="1">
      <c r="A9" s="299"/>
      <c r="B9" s="294"/>
      <c r="C9" s="686" t="s">
        <v>163</v>
      </c>
      <c r="D9" s="234">
        <f t="shared" si="0"/>
        <v>0</v>
      </c>
      <c r="E9" s="295"/>
      <c r="F9" s="308"/>
      <c r="G9" s="295"/>
      <c r="H9" s="250">
        <f>I9+J9</f>
        <v>0</v>
      </c>
      <c r="I9" s="693"/>
      <c r="J9" s="690"/>
      <c r="K9" s="685"/>
      <c r="L9" s="295"/>
      <c r="M9" s="295"/>
      <c r="N9" s="250"/>
      <c r="O9" s="295"/>
      <c r="P9" s="250"/>
      <c r="Q9" s="295"/>
      <c r="R9" s="250"/>
      <c r="S9" s="295"/>
      <c r="T9" s="295"/>
      <c r="U9" s="250"/>
      <c r="V9" s="295"/>
      <c r="W9" s="295"/>
      <c r="X9" s="295"/>
    </row>
    <row r="10" spans="1:24" s="18" customFormat="1" ht="15.75">
      <c r="A10" s="329">
        <v>1</v>
      </c>
      <c r="B10" s="265" t="s">
        <v>83</v>
      </c>
      <c r="C10" s="16" t="s">
        <v>9</v>
      </c>
      <c r="D10" s="234">
        <f t="shared" si="0"/>
        <v>0</v>
      </c>
      <c r="E10" s="250"/>
      <c r="F10" s="316"/>
      <c r="G10" s="250"/>
      <c r="H10" s="250">
        <f>I10+J10</f>
        <v>0</v>
      </c>
      <c r="I10" s="322">
        <f>I12+I14</f>
        <v>0</v>
      </c>
      <c r="J10" s="245">
        <f>J12+J14</f>
        <v>0</v>
      </c>
      <c r="K10" s="685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</row>
    <row r="11" spans="1:24" s="18" customFormat="1" ht="15.75">
      <c r="A11" s="221"/>
      <c r="B11" s="19" t="s">
        <v>10</v>
      </c>
      <c r="C11" s="20" t="s">
        <v>11</v>
      </c>
      <c r="D11" s="17">
        <f t="shared" si="0"/>
        <v>0</v>
      </c>
      <c r="E11" s="17"/>
      <c r="F11" s="236"/>
      <c r="G11" s="250"/>
      <c r="H11" s="250">
        <f aca="true" t="shared" si="2" ref="H11:H58">I11+J11</f>
        <v>0</v>
      </c>
      <c r="I11" s="322">
        <f>I13+I15</f>
        <v>0</v>
      </c>
      <c r="J11" s="245">
        <f>J13+J15</f>
        <v>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s="18" customFormat="1" ht="15.75">
      <c r="A12" s="221" t="s">
        <v>12</v>
      </c>
      <c r="B12" s="19" t="s">
        <v>13</v>
      </c>
      <c r="C12" s="20" t="s">
        <v>9</v>
      </c>
      <c r="D12" s="17">
        <f t="shared" si="0"/>
        <v>0</v>
      </c>
      <c r="E12" s="17"/>
      <c r="F12" s="691"/>
      <c r="G12" s="243"/>
      <c r="H12" s="250">
        <f t="shared" si="2"/>
        <v>0</v>
      </c>
      <c r="I12" s="322"/>
      <c r="J12" s="228"/>
      <c r="K12" s="24"/>
      <c r="L12" s="24"/>
      <c r="M12" s="22"/>
      <c r="N12" s="24"/>
      <c r="O12" s="22"/>
      <c r="P12" s="24"/>
      <c r="Q12" s="22"/>
      <c r="R12" s="22"/>
      <c r="S12" s="22"/>
      <c r="T12" s="22"/>
      <c r="U12" s="24"/>
      <c r="V12" s="25"/>
      <c r="W12" s="24"/>
      <c r="X12" s="25"/>
    </row>
    <row r="13" spans="1:24" s="18" customFormat="1" ht="15.75">
      <c r="A13" s="221"/>
      <c r="B13" s="19"/>
      <c r="C13" s="20" t="s">
        <v>11</v>
      </c>
      <c r="D13" s="17">
        <f t="shared" si="0"/>
        <v>0</v>
      </c>
      <c r="E13" s="17"/>
      <c r="F13" s="691"/>
      <c r="G13" s="243"/>
      <c r="H13" s="250">
        <f t="shared" si="2"/>
        <v>0</v>
      </c>
      <c r="I13" s="322"/>
      <c r="J13" s="228"/>
      <c r="K13" s="24"/>
      <c r="L13" s="24"/>
      <c r="M13" s="22"/>
      <c r="N13" s="24"/>
      <c r="O13" s="22"/>
      <c r="P13" s="24"/>
      <c r="Q13" s="22"/>
      <c r="R13" s="22"/>
      <c r="S13" s="22"/>
      <c r="T13" s="22"/>
      <c r="U13" s="24"/>
      <c r="V13" s="25"/>
      <c r="W13" s="24"/>
      <c r="X13" s="25"/>
    </row>
    <row r="14" spans="1:24" s="18" customFormat="1" ht="15.75">
      <c r="A14" s="221" t="s">
        <v>14</v>
      </c>
      <c r="B14" s="19" t="s">
        <v>15</v>
      </c>
      <c r="C14" s="20" t="s">
        <v>9</v>
      </c>
      <c r="D14" s="17">
        <f t="shared" si="0"/>
        <v>0</v>
      </c>
      <c r="E14" s="17"/>
      <c r="F14" s="691"/>
      <c r="G14" s="243"/>
      <c r="H14" s="250">
        <f t="shared" si="2"/>
        <v>0</v>
      </c>
      <c r="I14" s="322"/>
      <c r="J14" s="228"/>
      <c r="K14" s="24"/>
      <c r="L14" s="24"/>
      <c r="M14" s="22"/>
      <c r="N14" s="24"/>
      <c r="O14" s="22"/>
      <c r="P14" s="24"/>
      <c r="Q14" s="22"/>
      <c r="R14" s="22"/>
      <c r="S14" s="22"/>
      <c r="T14" s="22"/>
      <c r="U14" s="24"/>
      <c r="V14" s="25"/>
      <c r="W14" s="24"/>
      <c r="X14" s="25"/>
    </row>
    <row r="15" spans="1:24" s="18" customFormat="1" ht="16.5" thickBot="1">
      <c r="A15" s="221"/>
      <c r="B15" s="26"/>
      <c r="C15" s="27" t="s">
        <v>11</v>
      </c>
      <c r="D15" s="28">
        <f t="shared" si="0"/>
        <v>0</v>
      </c>
      <c r="E15" s="28"/>
      <c r="F15" s="692"/>
      <c r="G15" s="243"/>
      <c r="H15" s="250">
        <f t="shared" si="2"/>
        <v>0</v>
      </c>
      <c r="I15" s="322"/>
      <c r="J15" s="287"/>
      <c r="K15" s="38"/>
      <c r="L15" s="38"/>
      <c r="M15" s="36"/>
      <c r="N15" s="38"/>
      <c r="O15" s="36"/>
      <c r="P15" s="38"/>
      <c r="Q15" s="36"/>
      <c r="R15" s="36"/>
      <c r="S15" s="36"/>
      <c r="T15" s="36"/>
      <c r="U15" s="38"/>
      <c r="V15" s="39"/>
      <c r="W15" s="38"/>
      <c r="X15" s="39"/>
    </row>
    <row r="16" spans="1:24" s="18" customFormat="1" ht="16.5" thickBot="1">
      <c r="A16" s="222" t="s">
        <v>16</v>
      </c>
      <c r="B16" s="223" t="s">
        <v>162</v>
      </c>
      <c r="C16" s="222" t="s">
        <v>163</v>
      </c>
      <c r="D16" s="28">
        <f t="shared" si="0"/>
        <v>0</v>
      </c>
      <c r="E16" s="233"/>
      <c r="F16" s="243"/>
      <c r="G16" s="243"/>
      <c r="H16" s="250">
        <f t="shared" si="2"/>
        <v>0</v>
      </c>
      <c r="I16" s="245"/>
      <c r="J16" s="245"/>
      <c r="K16" s="244"/>
      <c r="L16" s="244"/>
      <c r="M16" s="243"/>
      <c r="N16" s="244"/>
      <c r="O16" s="243"/>
      <c r="P16" s="244"/>
      <c r="Q16" s="243"/>
      <c r="R16" s="243"/>
      <c r="S16" s="243"/>
      <c r="T16" s="243"/>
      <c r="U16" s="244"/>
      <c r="V16" s="243"/>
      <c r="W16" s="244"/>
      <c r="X16" s="243"/>
    </row>
    <row r="17" spans="1:24" s="18" customFormat="1" ht="16.5" thickBot="1">
      <c r="A17" s="222"/>
      <c r="B17" s="224" t="s">
        <v>164</v>
      </c>
      <c r="C17" s="225" t="s">
        <v>11</v>
      </c>
      <c r="D17" s="28">
        <f t="shared" si="0"/>
        <v>0</v>
      </c>
      <c r="E17" s="233"/>
      <c r="F17" s="243"/>
      <c r="G17" s="243"/>
      <c r="H17" s="250">
        <f t="shared" si="2"/>
        <v>0</v>
      </c>
      <c r="I17" s="245"/>
      <c r="J17" s="245"/>
      <c r="K17" s="244"/>
      <c r="L17" s="244"/>
      <c r="M17" s="243"/>
      <c r="N17" s="244"/>
      <c r="O17" s="243"/>
      <c r="P17" s="244"/>
      <c r="Q17" s="243"/>
      <c r="R17" s="243"/>
      <c r="S17" s="243"/>
      <c r="T17" s="243"/>
      <c r="U17" s="244"/>
      <c r="V17" s="243"/>
      <c r="W17" s="244"/>
      <c r="X17" s="243"/>
    </row>
    <row r="18" spans="1:24" s="18" customFormat="1" ht="16.5" thickBot="1">
      <c r="A18" s="222" t="s">
        <v>165</v>
      </c>
      <c r="B18" s="225" t="s">
        <v>166</v>
      </c>
      <c r="C18" s="225" t="s">
        <v>167</v>
      </c>
      <c r="D18" s="28">
        <f t="shared" si="0"/>
        <v>0</v>
      </c>
      <c r="E18" s="233"/>
      <c r="F18" s="243"/>
      <c r="G18" s="243"/>
      <c r="H18" s="250">
        <f t="shared" si="2"/>
        <v>0</v>
      </c>
      <c r="I18" s="245"/>
      <c r="J18" s="245"/>
      <c r="K18" s="244"/>
      <c r="L18" s="244"/>
      <c r="M18" s="243"/>
      <c r="N18" s="244"/>
      <c r="O18" s="243"/>
      <c r="P18" s="244"/>
      <c r="Q18" s="243"/>
      <c r="R18" s="243"/>
      <c r="S18" s="243"/>
      <c r="T18" s="243"/>
      <c r="U18" s="244"/>
      <c r="V18" s="243"/>
      <c r="W18" s="244"/>
      <c r="X18" s="243"/>
    </row>
    <row r="19" spans="1:24" s="18" customFormat="1" ht="16.5" thickBot="1">
      <c r="A19" s="222"/>
      <c r="B19" s="225"/>
      <c r="C19" s="225" t="s">
        <v>11</v>
      </c>
      <c r="D19" s="28">
        <f t="shared" si="0"/>
        <v>0</v>
      </c>
      <c r="E19" s="233"/>
      <c r="F19" s="243"/>
      <c r="G19" s="243"/>
      <c r="H19" s="250">
        <f t="shared" si="2"/>
        <v>0</v>
      </c>
      <c r="I19" s="245"/>
      <c r="J19" s="245"/>
      <c r="K19" s="244"/>
      <c r="L19" s="244"/>
      <c r="M19" s="243"/>
      <c r="N19" s="244"/>
      <c r="O19" s="243"/>
      <c r="P19" s="244"/>
      <c r="Q19" s="243"/>
      <c r="R19" s="243"/>
      <c r="S19" s="243"/>
      <c r="T19" s="243"/>
      <c r="U19" s="244"/>
      <c r="V19" s="243"/>
      <c r="W19" s="244"/>
      <c r="X19" s="243"/>
    </row>
    <row r="20" spans="1:24" s="18" customFormat="1" ht="16.5" thickBot="1">
      <c r="A20" s="222" t="s">
        <v>168</v>
      </c>
      <c r="B20" s="225" t="s">
        <v>169</v>
      </c>
      <c r="C20" s="225" t="s">
        <v>170</v>
      </c>
      <c r="D20" s="28">
        <f t="shared" si="0"/>
        <v>0</v>
      </c>
      <c r="E20" s="233"/>
      <c r="F20" s="243"/>
      <c r="G20" s="243"/>
      <c r="H20" s="244">
        <f t="shared" si="2"/>
        <v>0</v>
      </c>
      <c r="I20" s="322"/>
      <c r="J20" s="245"/>
      <c r="K20" s="244"/>
      <c r="L20" s="244"/>
      <c r="M20" s="243"/>
      <c r="N20" s="244"/>
      <c r="O20" s="243"/>
      <c r="P20" s="244"/>
      <c r="Q20" s="243"/>
      <c r="R20" s="243"/>
      <c r="S20" s="243"/>
      <c r="T20" s="243"/>
      <c r="U20" s="244"/>
      <c r="V20" s="243"/>
      <c r="W20" s="244"/>
      <c r="X20" s="243"/>
    </row>
    <row r="21" spans="1:24" s="18" customFormat="1" ht="16.5" thickBot="1">
      <c r="A21" s="222"/>
      <c r="B21" s="225" t="s">
        <v>171</v>
      </c>
      <c r="C21" s="225" t="s">
        <v>11</v>
      </c>
      <c r="D21" s="28">
        <f t="shared" si="0"/>
        <v>0</v>
      </c>
      <c r="E21" s="233"/>
      <c r="F21" s="243"/>
      <c r="G21" s="243"/>
      <c r="H21" s="244">
        <f t="shared" si="2"/>
        <v>0</v>
      </c>
      <c r="I21" s="322"/>
      <c r="J21" s="245"/>
      <c r="K21" s="244"/>
      <c r="L21" s="244"/>
      <c r="M21" s="243"/>
      <c r="N21" s="244"/>
      <c r="O21" s="243"/>
      <c r="P21" s="244"/>
      <c r="Q21" s="243"/>
      <c r="R21" s="243"/>
      <c r="S21" s="243"/>
      <c r="T21" s="243"/>
      <c r="U21" s="244"/>
      <c r="V21" s="243"/>
      <c r="W21" s="244"/>
      <c r="X21" s="243"/>
    </row>
    <row r="22" spans="1:24" s="18" customFormat="1" ht="16.5" thickBot="1">
      <c r="A22" s="222" t="s">
        <v>172</v>
      </c>
      <c r="B22" s="225" t="s">
        <v>173</v>
      </c>
      <c r="C22" s="225" t="s">
        <v>170</v>
      </c>
      <c r="D22" s="28">
        <f t="shared" si="0"/>
        <v>0</v>
      </c>
      <c r="E22" s="233"/>
      <c r="F22" s="243"/>
      <c r="G22" s="243"/>
      <c r="H22" s="244">
        <f t="shared" si="2"/>
        <v>0</v>
      </c>
      <c r="I22" s="322"/>
      <c r="J22" s="245"/>
      <c r="K22" s="244"/>
      <c r="L22" s="244"/>
      <c r="M22" s="243"/>
      <c r="N22" s="244"/>
      <c r="O22" s="243"/>
      <c r="P22" s="244"/>
      <c r="Q22" s="243"/>
      <c r="R22" s="243"/>
      <c r="S22" s="243"/>
      <c r="T22" s="243"/>
      <c r="U22" s="244"/>
      <c r="V22" s="243"/>
      <c r="W22" s="244"/>
      <c r="X22" s="243"/>
    </row>
    <row r="23" spans="1:24" s="18" customFormat="1" ht="16.5" thickBot="1">
      <c r="A23" s="222"/>
      <c r="B23" s="225" t="s">
        <v>174</v>
      </c>
      <c r="C23" s="225" t="s">
        <v>11</v>
      </c>
      <c r="D23" s="28">
        <f t="shared" si="0"/>
        <v>0</v>
      </c>
      <c r="E23" s="233"/>
      <c r="F23" s="243"/>
      <c r="G23" s="243"/>
      <c r="H23" s="244">
        <f t="shared" si="2"/>
        <v>0</v>
      </c>
      <c r="I23" s="322"/>
      <c r="J23" s="245"/>
      <c r="K23" s="244"/>
      <c r="L23" s="244"/>
      <c r="M23" s="243"/>
      <c r="N23" s="244"/>
      <c r="O23" s="243"/>
      <c r="P23" s="244"/>
      <c r="Q23" s="243"/>
      <c r="R23" s="243"/>
      <c r="S23" s="243"/>
      <c r="T23" s="243"/>
      <c r="U23" s="244"/>
      <c r="V23" s="243"/>
      <c r="W23" s="244"/>
      <c r="X23" s="243"/>
    </row>
    <row r="24" spans="1:24" s="18" customFormat="1" ht="16.5" thickBot="1">
      <c r="A24" s="222" t="s">
        <v>175</v>
      </c>
      <c r="B24" s="225" t="s">
        <v>176</v>
      </c>
      <c r="C24" s="225" t="s">
        <v>28</v>
      </c>
      <c r="D24" s="28">
        <f t="shared" si="0"/>
        <v>0</v>
      </c>
      <c r="E24" s="233"/>
      <c r="F24" s="243"/>
      <c r="G24" s="243"/>
      <c r="H24" s="244">
        <f t="shared" si="2"/>
        <v>0</v>
      </c>
      <c r="I24" s="322"/>
      <c r="J24" s="245"/>
      <c r="K24" s="244"/>
      <c r="L24" s="244"/>
      <c r="M24" s="243"/>
      <c r="N24" s="244"/>
      <c r="O24" s="243"/>
      <c r="P24" s="244"/>
      <c r="Q24" s="243"/>
      <c r="R24" s="243"/>
      <c r="S24" s="243"/>
      <c r="T24" s="243"/>
      <c r="U24" s="244"/>
      <c r="V24" s="243"/>
      <c r="W24" s="244"/>
      <c r="X24" s="243"/>
    </row>
    <row r="25" spans="1:24" s="18" customFormat="1" ht="16.5" thickBot="1">
      <c r="A25" s="222"/>
      <c r="B25" s="225"/>
      <c r="C25" s="225" t="s">
        <v>11</v>
      </c>
      <c r="D25" s="28">
        <f t="shared" si="0"/>
        <v>0</v>
      </c>
      <c r="E25" s="233"/>
      <c r="F25" s="243"/>
      <c r="G25" s="243"/>
      <c r="H25" s="244">
        <f t="shared" si="2"/>
        <v>0</v>
      </c>
      <c r="I25" s="245"/>
      <c r="J25" s="245"/>
      <c r="K25" s="244"/>
      <c r="L25" s="244"/>
      <c r="M25" s="243"/>
      <c r="N25" s="244"/>
      <c r="O25" s="243"/>
      <c r="P25" s="244"/>
      <c r="Q25" s="243"/>
      <c r="R25" s="243"/>
      <c r="S25" s="243"/>
      <c r="T25" s="243"/>
      <c r="U25" s="244"/>
      <c r="V25" s="243"/>
      <c r="W25" s="244"/>
      <c r="X25" s="243"/>
    </row>
    <row r="26" spans="1:24" s="18" customFormat="1" ht="16.5" thickBot="1">
      <c r="A26" s="222" t="s">
        <v>177</v>
      </c>
      <c r="B26" s="225" t="s">
        <v>178</v>
      </c>
      <c r="C26" s="225" t="s">
        <v>11</v>
      </c>
      <c r="D26" s="28">
        <f t="shared" si="0"/>
        <v>0</v>
      </c>
      <c r="E26" s="233"/>
      <c r="F26" s="243"/>
      <c r="G26" s="243"/>
      <c r="H26" s="244">
        <f t="shared" si="2"/>
        <v>0</v>
      </c>
      <c r="I26" s="245"/>
      <c r="J26" s="245"/>
      <c r="K26" s="244"/>
      <c r="L26" s="244"/>
      <c r="M26" s="243"/>
      <c r="N26" s="244"/>
      <c r="O26" s="243"/>
      <c r="P26" s="244"/>
      <c r="Q26" s="243"/>
      <c r="R26" s="243"/>
      <c r="S26" s="243"/>
      <c r="T26" s="243"/>
      <c r="U26" s="244"/>
      <c r="V26" s="243"/>
      <c r="W26" s="244"/>
      <c r="X26" s="243"/>
    </row>
    <row r="27" spans="1:24" s="18" customFormat="1" ht="15.75">
      <c r="A27" s="221" t="s">
        <v>18</v>
      </c>
      <c r="B27" s="15" t="s">
        <v>102</v>
      </c>
      <c r="C27" s="16" t="s">
        <v>17</v>
      </c>
      <c r="D27" s="17">
        <f t="shared" si="0"/>
        <v>0</v>
      </c>
      <c r="E27" s="234"/>
      <c r="F27" s="243"/>
      <c r="G27" s="243"/>
      <c r="H27" s="244">
        <f t="shared" si="2"/>
        <v>0</v>
      </c>
      <c r="I27" s="245"/>
      <c r="J27" s="245"/>
      <c r="K27" s="244"/>
      <c r="L27" s="244"/>
      <c r="M27" s="243"/>
      <c r="N27" s="244"/>
      <c r="O27" s="243"/>
      <c r="P27" s="244"/>
      <c r="Q27" s="243"/>
      <c r="R27" s="243"/>
      <c r="S27" s="243"/>
      <c r="T27" s="243"/>
      <c r="U27" s="244"/>
      <c r="V27" s="243"/>
      <c r="W27" s="244"/>
      <c r="X27" s="243"/>
    </row>
    <row r="28" spans="1:24" s="18" customFormat="1" ht="16.5" thickBot="1">
      <c r="A28" s="221"/>
      <c r="B28" s="34" t="s">
        <v>54</v>
      </c>
      <c r="C28" s="35" t="s">
        <v>11</v>
      </c>
      <c r="D28" s="28">
        <f t="shared" si="0"/>
        <v>0</v>
      </c>
      <c r="E28" s="234"/>
      <c r="F28" s="243"/>
      <c r="G28" s="243"/>
      <c r="H28" s="244">
        <f t="shared" si="2"/>
        <v>0</v>
      </c>
      <c r="I28" s="245"/>
      <c r="J28" s="245"/>
      <c r="K28" s="244"/>
      <c r="L28" s="244"/>
      <c r="M28" s="243"/>
      <c r="N28" s="244"/>
      <c r="O28" s="243"/>
      <c r="P28" s="244"/>
      <c r="Q28" s="243"/>
      <c r="R28" s="243"/>
      <c r="S28" s="243"/>
      <c r="T28" s="243"/>
      <c r="U28" s="244"/>
      <c r="V28" s="243"/>
      <c r="W28" s="244"/>
      <c r="X28" s="243"/>
    </row>
    <row r="29" spans="1:24" s="18" customFormat="1" ht="15.75">
      <c r="A29" s="221" t="s">
        <v>56</v>
      </c>
      <c r="B29" s="40" t="s">
        <v>66</v>
      </c>
      <c r="C29" s="41" t="s">
        <v>9</v>
      </c>
      <c r="D29" s="17">
        <f t="shared" si="0"/>
        <v>0</v>
      </c>
      <c r="E29" s="235"/>
      <c r="F29" s="243"/>
      <c r="G29" s="243"/>
      <c r="H29" s="244">
        <f t="shared" si="2"/>
        <v>0</v>
      </c>
      <c r="I29" s="245"/>
      <c r="J29" s="245"/>
      <c r="K29" s="244"/>
      <c r="L29" s="244"/>
      <c r="M29" s="243"/>
      <c r="N29" s="244"/>
      <c r="O29" s="243"/>
      <c r="P29" s="244"/>
      <c r="Q29" s="243"/>
      <c r="R29" s="243"/>
      <c r="S29" s="243"/>
      <c r="T29" s="243"/>
      <c r="U29" s="244"/>
      <c r="V29" s="243"/>
      <c r="W29" s="244"/>
      <c r="X29" s="243"/>
    </row>
    <row r="30" spans="1:24" s="18" customFormat="1" ht="16.5" thickBot="1">
      <c r="A30" s="221"/>
      <c r="B30" s="26"/>
      <c r="C30" s="44" t="s">
        <v>11</v>
      </c>
      <c r="D30" s="28">
        <f t="shared" si="0"/>
        <v>0</v>
      </c>
      <c r="E30" s="234"/>
      <c r="F30" s="243"/>
      <c r="G30" s="243"/>
      <c r="H30" s="244">
        <f t="shared" si="2"/>
        <v>0</v>
      </c>
      <c r="I30" s="245"/>
      <c r="J30" s="245"/>
      <c r="K30" s="244"/>
      <c r="L30" s="244"/>
      <c r="M30" s="243"/>
      <c r="N30" s="244"/>
      <c r="O30" s="243"/>
      <c r="P30" s="244"/>
      <c r="Q30" s="243"/>
      <c r="R30" s="243"/>
      <c r="S30" s="243"/>
      <c r="T30" s="243"/>
      <c r="U30" s="244"/>
      <c r="V30" s="243"/>
      <c r="W30" s="244"/>
      <c r="X30" s="243"/>
    </row>
    <row r="31" spans="1:24" s="18" customFormat="1" ht="15.75">
      <c r="A31" s="221" t="s">
        <v>24</v>
      </c>
      <c r="B31" s="40" t="s">
        <v>84</v>
      </c>
      <c r="C31" s="45" t="s">
        <v>9</v>
      </c>
      <c r="D31" s="17">
        <f t="shared" si="0"/>
        <v>0</v>
      </c>
      <c r="E31" s="235"/>
      <c r="F31" s="243"/>
      <c r="G31" s="243"/>
      <c r="H31" s="244">
        <f t="shared" si="2"/>
        <v>0</v>
      </c>
      <c r="I31" s="245"/>
      <c r="J31" s="245"/>
      <c r="K31" s="244"/>
      <c r="L31" s="244"/>
      <c r="M31" s="243"/>
      <c r="N31" s="244"/>
      <c r="O31" s="243"/>
      <c r="P31" s="244"/>
      <c r="Q31" s="243"/>
      <c r="R31" s="243"/>
      <c r="S31" s="243"/>
      <c r="T31" s="243"/>
      <c r="U31" s="244"/>
      <c r="V31" s="243"/>
      <c r="W31" s="244"/>
      <c r="X31" s="243"/>
    </row>
    <row r="32" spans="1:24" s="18" customFormat="1" ht="15.75">
      <c r="A32" s="221"/>
      <c r="B32" s="34" t="s">
        <v>71</v>
      </c>
      <c r="C32" s="20" t="s">
        <v>57</v>
      </c>
      <c r="D32" s="17">
        <f t="shared" si="0"/>
        <v>0</v>
      </c>
      <c r="E32" s="236"/>
      <c r="F32" s="243"/>
      <c r="G32" s="243"/>
      <c r="H32" s="244">
        <f t="shared" si="2"/>
        <v>0</v>
      </c>
      <c r="I32" s="245"/>
      <c r="J32" s="245"/>
      <c r="K32" s="244"/>
      <c r="L32" s="244"/>
      <c r="M32" s="243"/>
      <c r="N32" s="244"/>
      <c r="O32" s="243"/>
      <c r="P32" s="244"/>
      <c r="Q32" s="243"/>
      <c r="R32" s="243"/>
      <c r="S32" s="243"/>
      <c r="T32" s="243"/>
      <c r="U32" s="244"/>
      <c r="V32" s="243"/>
      <c r="W32" s="244"/>
      <c r="X32" s="243"/>
    </row>
    <row r="33" spans="1:24" s="18" customFormat="1" ht="16.5" thickBot="1">
      <c r="A33" s="221"/>
      <c r="B33" s="49"/>
      <c r="C33" s="50" t="s">
        <v>11</v>
      </c>
      <c r="D33" s="28">
        <f t="shared" si="0"/>
        <v>0</v>
      </c>
      <c r="E33" s="234"/>
      <c r="F33" s="243"/>
      <c r="G33" s="243"/>
      <c r="H33" s="244">
        <f t="shared" si="2"/>
        <v>0</v>
      </c>
      <c r="I33" s="245"/>
      <c r="J33" s="245"/>
      <c r="K33" s="244"/>
      <c r="L33" s="244"/>
      <c r="M33" s="243"/>
      <c r="N33" s="244"/>
      <c r="O33" s="243"/>
      <c r="P33" s="244"/>
      <c r="Q33" s="243"/>
      <c r="R33" s="243"/>
      <c r="S33" s="243"/>
      <c r="T33" s="243"/>
      <c r="U33" s="244"/>
      <c r="V33" s="243"/>
      <c r="W33" s="244"/>
      <c r="X33" s="243"/>
    </row>
    <row r="34" spans="1:24" s="18" customFormat="1" ht="15.75">
      <c r="A34" s="221" t="s">
        <v>25</v>
      </c>
      <c r="B34" s="15" t="s">
        <v>26</v>
      </c>
      <c r="C34" s="16" t="s">
        <v>9</v>
      </c>
      <c r="D34" s="17">
        <f t="shared" si="0"/>
        <v>0</v>
      </c>
      <c r="E34" s="235"/>
      <c r="F34" s="243"/>
      <c r="G34" s="243"/>
      <c r="H34" s="244">
        <f t="shared" si="2"/>
        <v>0</v>
      </c>
      <c r="I34" s="245"/>
      <c r="J34" s="245"/>
      <c r="K34" s="244"/>
      <c r="L34" s="244"/>
      <c r="M34" s="243"/>
      <c r="N34" s="244"/>
      <c r="O34" s="243"/>
      <c r="P34" s="244"/>
      <c r="Q34" s="243"/>
      <c r="R34" s="243"/>
      <c r="S34" s="243"/>
      <c r="T34" s="243"/>
      <c r="U34" s="244"/>
      <c r="V34" s="243"/>
      <c r="W34" s="244"/>
      <c r="X34" s="243"/>
    </row>
    <row r="35" spans="1:24" s="18" customFormat="1" ht="15.75">
      <c r="A35" s="221"/>
      <c r="B35" s="51" t="s">
        <v>69</v>
      </c>
      <c r="C35" s="20" t="s">
        <v>58</v>
      </c>
      <c r="D35" s="17">
        <f t="shared" si="0"/>
        <v>0</v>
      </c>
      <c r="E35" s="236"/>
      <c r="F35" s="243"/>
      <c r="G35" s="243"/>
      <c r="H35" s="244">
        <f t="shared" si="2"/>
        <v>0</v>
      </c>
      <c r="I35" s="245"/>
      <c r="J35" s="245"/>
      <c r="K35" s="244"/>
      <c r="L35" s="244"/>
      <c r="M35" s="243"/>
      <c r="N35" s="244"/>
      <c r="O35" s="243"/>
      <c r="P35" s="244"/>
      <c r="Q35" s="243"/>
      <c r="R35" s="243"/>
      <c r="S35" s="243"/>
      <c r="T35" s="243"/>
      <c r="U35" s="244"/>
      <c r="V35" s="243"/>
      <c r="W35" s="244"/>
      <c r="X35" s="243"/>
    </row>
    <row r="36" spans="1:24" s="18" customFormat="1" ht="16.5" thickBot="1">
      <c r="A36" s="221"/>
      <c r="B36" s="52"/>
      <c r="C36" s="35" t="s">
        <v>11</v>
      </c>
      <c r="D36" s="28">
        <f t="shared" si="0"/>
        <v>0</v>
      </c>
      <c r="E36" s="233"/>
      <c r="F36" s="243"/>
      <c r="G36" s="243"/>
      <c r="H36" s="244">
        <f t="shared" si="2"/>
        <v>0</v>
      </c>
      <c r="I36" s="245"/>
      <c r="J36" s="245"/>
      <c r="K36" s="244"/>
      <c r="L36" s="244"/>
      <c r="M36" s="243"/>
      <c r="N36" s="244"/>
      <c r="O36" s="243"/>
      <c r="P36" s="244"/>
      <c r="Q36" s="243"/>
      <c r="R36" s="243"/>
      <c r="S36" s="243"/>
      <c r="T36" s="243"/>
      <c r="U36" s="244"/>
      <c r="V36" s="243"/>
      <c r="W36" s="244"/>
      <c r="X36" s="243"/>
    </row>
    <row r="37" spans="1:24" s="18" customFormat="1" ht="15.75">
      <c r="A37" s="221" t="s">
        <v>27</v>
      </c>
      <c r="B37" s="40" t="s">
        <v>114</v>
      </c>
      <c r="C37" s="41" t="s">
        <v>28</v>
      </c>
      <c r="D37" s="17">
        <f t="shared" si="0"/>
        <v>0</v>
      </c>
      <c r="E37" s="234"/>
      <c r="F37" s="243"/>
      <c r="G37" s="243"/>
      <c r="H37" s="244">
        <f t="shared" si="2"/>
        <v>0</v>
      </c>
      <c r="I37" s="245"/>
      <c r="J37" s="245"/>
      <c r="K37" s="244"/>
      <c r="L37" s="244"/>
      <c r="M37" s="243"/>
      <c r="N37" s="244"/>
      <c r="O37" s="243"/>
      <c r="P37" s="244"/>
      <c r="Q37" s="243"/>
      <c r="R37" s="243"/>
      <c r="S37" s="243"/>
      <c r="T37" s="243"/>
      <c r="U37" s="244"/>
      <c r="V37" s="243"/>
      <c r="W37" s="244"/>
      <c r="X37" s="243"/>
    </row>
    <row r="38" spans="1:24" s="18" customFormat="1" ht="16.5" thickBot="1">
      <c r="A38" s="221"/>
      <c r="B38" s="53" t="s">
        <v>53</v>
      </c>
      <c r="C38" s="44" t="s">
        <v>11</v>
      </c>
      <c r="D38" s="28">
        <f t="shared" si="0"/>
        <v>0</v>
      </c>
      <c r="E38" s="233"/>
      <c r="F38" s="243"/>
      <c r="G38" s="243"/>
      <c r="H38" s="244">
        <f t="shared" si="2"/>
        <v>0</v>
      </c>
      <c r="I38" s="245"/>
      <c r="J38" s="245"/>
      <c r="K38" s="244"/>
      <c r="L38" s="244"/>
      <c r="M38" s="243"/>
      <c r="N38" s="244"/>
      <c r="O38" s="243"/>
      <c r="P38" s="244"/>
      <c r="Q38" s="243"/>
      <c r="R38" s="243"/>
      <c r="S38" s="243"/>
      <c r="T38" s="243"/>
      <c r="U38" s="244"/>
      <c r="V38" s="243"/>
      <c r="W38" s="244"/>
      <c r="X38" s="243"/>
    </row>
    <row r="39" spans="1:24" s="18" customFormat="1" ht="15.75">
      <c r="A39" s="221" t="s">
        <v>29</v>
      </c>
      <c r="B39" s="15" t="s">
        <v>52</v>
      </c>
      <c r="C39" s="54" t="s">
        <v>28</v>
      </c>
      <c r="D39" s="17">
        <f t="shared" si="0"/>
        <v>0</v>
      </c>
      <c r="E39" s="234"/>
      <c r="F39" s="243"/>
      <c r="G39" s="243"/>
      <c r="H39" s="244">
        <f t="shared" si="2"/>
        <v>0</v>
      </c>
      <c r="I39" s="245"/>
      <c r="J39" s="245"/>
      <c r="K39" s="244"/>
      <c r="L39" s="244"/>
      <c r="M39" s="243"/>
      <c r="N39" s="244"/>
      <c r="O39" s="243"/>
      <c r="P39" s="244"/>
      <c r="Q39" s="243"/>
      <c r="R39" s="243"/>
      <c r="S39" s="243"/>
      <c r="T39" s="243"/>
      <c r="U39" s="244"/>
      <c r="V39" s="243"/>
      <c r="W39" s="244"/>
      <c r="X39" s="243"/>
    </row>
    <row r="40" spans="1:24" s="18" customFormat="1" ht="16.5" thickBot="1">
      <c r="A40" s="221"/>
      <c r="B40" s="55" t="s">
        <v>51</v>
      </c>
      <c r="C40" s="56" t="s">
        <v>11</v>
      </c>
      <c r="D40" s="28">
        <f t="shared" si="0"/>
        <v>0</v>
      </c>
      <c r="E40" s="233"/>
      <c r="F40" s="243"/>
      <c r="G40" s="243"/>
      <c r="H40" s="244">
        <f t="shared" si="2"/>
        <v>0</v>
      </c>
      <c r="I40" s="245"/>
      <c r="J40" s="245"/>
      <c r="K40" s="244"/>
      <c r="L40" s="244"/>
      <c r="M40" s="243"/>
      <c r="N40" s="244"/>
      <c r="O40" s="243"/>
      <c r="P40" s="244"/>
      <c r="Q40" s="243"/>
      <c r="R40" s="243"/>
      <c r="S40" s="243"/>
      <c r="T40" s="243"/>
      <c r="U40" s="244"/>
      <c r="V40" s="243"/>
      <c r="W40" s="244"/>
      <c r="X40" s="243"/>
    </row>
    <row r="41" spans="1:24" s="18" customFormat="1" ht="15.75">
      <c r="A41" s="221" t="s">
        <v>31</v>
      </c>
      <c r="B41" s="40" t="s">
        <v>65</v>
      </c>
      <c r="C41" s="41" t="s">
        <v>17</v>
      </c>
      <c r="D41" s="17">
        <f t="shared" si="0"/>
        <v>0</v>
      </c>
      <c r="E41" s="234"/>
      <c r="F41" s="243"/>
      <c r="G41" s="243"/>
      <c r="H41" s="244">
        <f t="shared" si="2"/>
        <v>0</v>
      </c>
      <c r="I41" s="245"/>
      <c r="J41" s="245"/>
      <c r="K41" s="244"/>
      <c r="L41" s="244"/>
      <c r="M41" s="243"/>
      <c r="N41" s="244"/>
      <c r="O41" s="243"/>
      <c r="P41" s="244"/>
      <c r="Q41" s="243"/>
      <c r="R41" s="243"/>
      <c r="S41" s="243"/>
      <c r="T41" s="243"/>
      <c r="U41" s="244"/>
      <c r="V41" s="243"/>
      <c r="W41" s="244"/>
      <c r="X41" s="243"/>
    </row>
    <row r="42" spans="1:24" s="18" customFormat="1" ht="16.5" thickBot="1">
      <c r="A42" s="221"/>
      <c r="B42" s="52"/>
      <c r="C42" s="56" t="s">
        <v>11</v>
      </c>
      <c r="D42" s="28">
        <f t="shared" si="0"/>
        <v>0</v>
      </c>
      <c r="E42" s="233"/>
      <c r="F42" s="243"/>
      <c r="G42" s="243"/>
      <c r="H42" s="244">
        <f t="shared" si="2"/>
        <v>0</v>
      </c>
      <c r="I42" s="245"/>
      <c r="J42" s="245"/>
      <c r="K42" s="244"/>
      <c r="L42" s="244"/>
      <c r="M42" s="243"/>
      <c r="N42" s="244"/>
      <c r="O42" s="243"/>
      <c r="P42" s="244"/>
      <c r="Q42" s="243"/>
      <c r="R42" s="243"/>
      <c r="S42" s="243"/>
      <c r="T42" s="243"/>
      <c r="U42" s="244"/>
      <c r="V42" s="243"/>
      <c r="W42" s="244"/>
      <c r="X42" s="243"/>
    </row>
    <row r="43" spans="1:24" s="18" customFormat="1" ht="15.75">
      <c r="A43" s="221" t="s">
        <v>32</v>
      </c>
      <c r="B43" s="40" t="s">
        <v>78</v>
      </c>
      <c r="C43" s="41" t="s">
        <v>28</v>
      </c>
      <c r="D43" s="17">
        <f t="shared" si="0"/>
        <v>0</v>
      </c>
      <c r="E43" s="234"/>
      <c r="F43" s="243"/>
      <c r="G43" s="243"/>
      <c r="H43" s="244">
        <f t="shared" si="2"/>
        <v>0</v>
      </c>
      <c r="I43" s="245"/>
      <c r="J43" s="245"/>
      <c r="K43" s="244"/>
      <c r="L43" s="244"/>
      <c r="M43" s="243"/>
      <c r="N43" s="244"/>
      <c r="O43" s="243"/>
      <c r="P43" s="244"/>
      <c r="Q43" s="243"/>
      <c r="R43" s="243"/>
      <c r="S43" s="243"/>
      <c r="T43" s="243"/>
      <c r="U43" s="244"/>
      <c r="V43" s="243"/>
      <c r="W43" s="244"/>
      <c r="X43" s="243"/>
    </row>
    <row r="44" spans="1:24" s="18" customFormat="1" ht="16.5" thickBot="1">
      <c r="A44" s="221"/>
      <c r="B44" s="57" t="s">
        <v>79</v>
      </c>
      <c r="C44" s="44" t="s">
        <v>11</v>
      </c>
      <c r="D44" s="28">
        <f t="shared" si="0"/>
        <v>8.082</v>
      </c>
      <c r="E44" s="233"/>
      <c r="F44" s="243"/>
      <c r="G44" s="243"/>
      <c r="H44" s="244">
        <f t="shared" si="2"/>
        <v>8.082</v>
      </c>
      <c r="I44" s="245"/>
      <c r="J44" s="245">
        <v>8.082</v>
      </c>
      <c r="K44" s="244"/>
      <c r="L44" s="244"/>
      <c r="M44" s="243"/>
      <c r="N44" s="244"/>
      <c r="O44" s="243"/>
      <c r="P44" s="244"/>
      <c r="Q44" s="243"/>
      <c r="R44" s="243"/>
      <c r="S44" s="243"/>
      <c r="T44" s="243"/>
      <c r="U44" s="244"/>
      <c r="V44" s="243"/>
      <c r="W44" s="244"/>
      <c r="X44" s="243"/>
    </row>
    <row r="45" spans="1:24" s="18" customFormat="1" ht="15.75">
      <c r="A45" s="221" t="s">
        <v>34</v>
      </c>
      <c r="B45" s="40" t="s">
        <v>103</v>
      </c>
      <c r="C45" s="41" t="s">
        <v>28</v>
      </c>
      <c r="D45" s="17">
        <f t="shared" si="0"/>
        <v>0</v>
      </c>
      <c r="E45" s="234"/>
      <c r="F45" s="243"/>
      <c r="G45" s="243"/>
      <c r="H45" s="244">
        <f t="shared" si="2"/>
        <v>0</v>
      </c>
      <c r="I45" s="245"/>
      <c r="J45" s="245"/>
      <c r="K45" s="244"/>
      <c r="L45" s="244"/>
      <c r="M45" s="243"/>
      <c r="N45" s="244"/>
      <c r="O45" s="243"/>
      <c r="P45" s="244"/>
      <c r="Q45" s="243"/>
      <c r="R45" s="243"/>
      <c r="S45" s="243"/>
      <c r="T45" s="243"/>
      <c r="U45" s="244"/>
      <c r="V45" s="243"/>
      <c r="W45" s="244"/>
      <c r="X45" s="243"/>
    </row>
    <row r="46" spans="1:24" s="18" customFormat="1" ht="16.5" thickBot="1">
      <c r="A46" s="221"/>
      <c r="B46" s="26"/>
      <c r="C46" s="44" t="s">
        <v>11</v>
      </c>
      <c r="D46" s="28">
        <f t="shared" si="0"/>
        <v>0</v>
      </c>
      <c r="E46" s="233"/>
      <c r="F46" s="243"/>
      <c r="G46" s="243"/>
      <c r="H46" s="244">
        <f t="shared" si="2"/>
        <v>0</v>
      </c>
      <c r="I46" s="245"/>
      <c r="J46" s="245"/>
      <c r="K46" s="244"/>
      <c r="L46" s="244"/>
      <c r="M46" s="243"/>
      <c r="N46" s="244"/>
      <c r="O46" s="243"/>
      <c r="P46" s="244"/>
      <c r="Q46" s="243"/>
      <c r="R46" s="243"/>
      <c r="S46" s="243"/>
      <c r="T46" s="243"/>
      <c r="U46" s="244"/>
      <c r="V46" s="243"/>
      <c r="W46" s="244"/>
      <c r="X46" s="243"/>
    </row>
    <row r="47" spans="1:24" s="18" customFormat="1" ht="15.75">
      <c r="A47" s="221" t="s">
        <v>35</v>
      </c>
      <c r="B47" s="40" t="s">
        <v>76</v>
      </c>
      <c r="C47" s="41" t="s">
        <v>28</v>
      </c>
      <c r="D47" s="17">
        <f t="shared" si="0"/>
        <v>0</v>
      </c>
      <c r="E47" s="234"/>
      <c r="F47" s="243"/>
      <c r="G47" s="243"/>
      <c r="H47" s="244">
        <f t="shared" si="2"/>
        <v>0</v>
      </c>
      <c r="I47" s="245"/>
      <c r="J47" s="245"/>
      <c r="K47" s="244"/>
      <c r="L47" s="244"/>
      <c r="M47" s="243"/>
      <c r="N47" s="244"/>
      <c r="O47" s="243"/>
      <c r="P47" s="244"/>
      <c r="Q47" s="243"/>
      <c r="R47" s="243"/>
      <c r="S47" s="243"/>
      <c r="T47" s="243"/>
      <c r="U47" s="244"/>
      <c r="V47" s="243"/>
      <c r="W47" s="244"/>
      <c r="X47" s="243"/>
    </row>
    <row r="48" spans="1:24" s="18" customFormat="1" ht="16.5" thickBot="1">
      <c r="A48" s="221"/>
      <c r="B48" s="53" t="s">
        <v>30</v>
      </c>
      <c r="C48" s="44" t="s">
        <v>11</v>
      </c>
      <c r="D48" s="28">
        <f t="shared" si="0"/>
        <v>13.254</v>
      </c>
      <c r="E48" s="233"/>
      <c r="F48" s="243"/>
      <c r="G48" s="243"/>
      <c r="H48" s="244">
        <f t="shared" si="2"/>
        <v>13.254</v>
      </c>
      <c r="I48" s="245"/>
      <c r="J48" s="245">
        <v>13.254</v>
      </c>
      <c r="K48" s="244"/>
      <c r="L48" s="244"/>
      <c r="M48" s="243"/>
      <c r="N48" s="244"/>
      <c r="O48" s="243"/>
      <c r="P48" s="244"/>
      <c r="Q48" s="243"/>
      <c r="R48" s="243"/>
      <c r="S48" s="243"/>
      <c r="T48" s="243"/>
      <c r="U48" s="244"/>
      <c r="V48" s="243"/>
      <c r="W48" s="244"/>
      <c r="X48" s="243"/>
    </row>
    <row r="49" spans="1:24" s="18" customFormat="1" ht="15.75">
      <c r="A49" s="221" t="s">
        <v>36</v>
      </c>
      <c r="B49" s="34" t="s">
        <v>77</v>
      </c>
      <c r="C49" s="58" t="s">
        <v>9</v>
      </c>
      <c r="D49" s="17">
        <f t="shared" si="0"/>
        <v>0</v>
      </c>
      <c r="E49" s="234"/>
      <c r="F49" s="243"/>
      <c r="G49" s="243"/>
      <c r="H49" s="244">
        <f t="shared" si="2"/>
        <v>0</v>
      </c>
      <c r="I49" s="245"/>
      <c r="J49" s="245"/>
      <c r="K49" s="244"/>
      <c r="L49" s="244"/>
      <c r="M49" s="243"/>
      <c r="N49" s="244"/>
      <c r="O49" s="243"/>
      <c r="P49" s="244"/>
      <c r="Q49" s="243"/>
      <c r="R49" s="243"/>
      <c r="S49" s="243"/>
      <c r="T49" s="243"/>
      <c r="U49" s="244"/>
      <c r="V49" s="243"/>
      <c r="W49" s="244"/>
      <c r="X49" s="243"/>
    </row>
    <row r="50" spans="1:24" s="18" customFormat="1" ht="16.5" thickBot="1">
      <c r="A50" s="221"/>
      <c r="B50" s="55" t="s">
        <v>104</v>
      </c>
      <c r="C50" s="59" t="s">
        <v>40</v>
      </c>
      <c r="D50" s="28">
        <f t="shared" si="0"/>
        <v>0</v>
      </c>
      <c r="E50" s="233"/>
      <c r="F50" s="243"/>
      <c r="G50" s="243"/>
      <c r="H50" s="244">
        <f t="shared" si="2"/>
        <v>0</v>
      </c>
      <c r="I50" s="245"/>
      <c r="J50" s="245"/>
      <c r="K50" s="244"/>
      <c r="L50" s="244"/>
      <c r="M50" s="243"/>
      <c r="N50" s="244"/>
      <c r="O50" s="243"/>
      <c r="P50" s="244"/>
      <c r="Q50" s="243"/>
      <c r="R50" s="243"/>
      <c r="S50" s="243"/>
      <c r="T50" s="243"/>
      <c r="U50" s="244"/>
      <c r="V50" s="243"/>
      <c r="W50" s="244"/>
      <c r="X50" s="243"/>
    </row>
    <row r="51" spans="1:24" s="18" customFormat="1" ht="15.75">
      <c r="A51" s="221" t="s">
        <v>37</v>
      </c>
      <c r="B51" s="40" t="s">
        <v>80</v>
      </c>
      <c r="C51" s="41" t="s">
        <v>9</v>
      </c>
      <c r="D51" s="17">
        <f t="shared" si="0"/>
        <v>12.314</v>
      </c>
      <c r="E51" s="234"/>
      <c r="F51" s="243"/>
      <c r="G51" s="243"/>
      <c r="H51" s="244">
        <f t="shared" si="2"/>
        <v>12.314</v>
      </c>
      <c r="I51" s="245">
        <v>12.314</v>
      </c>
      <c r="J51" s="245"/>
      <c r="K51" s="244"/>
      <c r="L51" s="244"/>
      <c r="M51" s="243"/>
      <c r="N51" s="244"/>
      <c r="O51" s="243"/>
      <c r="P51" s="244"/>
      <c r="Q51" s="243"/>
      <c r="R51" s="243"/>
      <c r="S51" s="243"/>
      <c r="T51" s="243"/>
      <c r="U51" s="244"/>
      <c r="V51" s="243"/>
      <c r="W51" s="244"/>
      <c r="X51" s="243"/>
    </row>
    <row r="52" spans="1:24" s="18" customFormat="1" ht="16.5" thickBot="1">
      <c r="A52" s="221"/>
      <c r="B52" s="55" t="s">
        <v>81</v>
      </c>
      <c r="C52" s="56" t="s">
        <v>11</v>
      </c>
      <c r="D52" s="28">
        <f t="shared" si="0"/>
        <v>0</v>
      </c>
      <c r="E52" s="233"/>
      <c r="F52" s="243"/>
      <c r="G52" s="243"/>
      <c r="H52" s="246">
        <f t="shared" si="2"/>
        <v>0</v>
      </c>
      <c r="I52" s="245"/>
      <c r="J52" s="245"/>
      <c r="K52" s="244"/>
      <c r="L52" s="244"/>
      <c r="M52" s="243"/>
      <c r="N52" s="244"/>
      <c r="O52" s="243"/>
      <c r="P52" s="244"/>
      <c r="Q52" s="243"/>
      <c r="R52" s="243"/>
      <c r="S52" s="243"/>
      <c r="T52" s="243"/>
      <c r="U52" s="244"/>
      <c r="V52" s="243"/>
      <c r="W52" s="244"/>
      <c r="X52" s="243"/>
    </row>
    <row r="53" spans="1:24" ht="15.75">
      <c r="A53" s="226" t="s">
        <v>50</v>
      </c>
      <c r="B53" s="61" t="s">
        <v>135</v>
      </c>
      <c r="C53" s="62" t="s">
        <v>28</v>
      </c>
      <c r="D53" s="17">
        <f t="shared" si="0"/>
        <v>0</v>
      </c>
      <c r="E53" s="234"/>
      <c r="F53" s="247"/>
      <c r="G53" s="243"/>
      <c r="H53" s="244">
        <f t="shared" si="2"/>
        <v>0</v>
      </c>
      <c r="I53" s="257"/>
      <c r="J53" s="257"/>
      <c r="K53" s="248"/>
      <c r="L53" s="248"/>
      <c r="M53" s="247"/>
      <c r="N53" s="248"/>
      <c r="O53" s="247"/>
      <c r="P53" s="248"/>
      <c r="Q53" s="247"/>
      <c r="R53" s="247"/>
      <c r="S53" s="247"/>
      <c r="T53" s="247"/>
      <c r="U53" s="248"/>
      <c r="V53" s="247"/>
      <c r="W53" s="248"/>
      <c r="X53" s="247"/>
    </row>
    <row r="54" spans="1:24" ht="16.5" thickBot="1">
      <c r="A54" s="226"/>
      <c r="B54" s="66" t="s">
        <v>136</v>
      </c>
      <c r="C54" s="67" t="s">
        <v>11</v>
      </c>
      <c r="D54" s="28">
        <f t="shared" si="0"/>
        <v>0</v>
      </c>
      <c r="E54" s="233"/>
      <c r="F54" s="247"/>
      <c r="G54" s="243"/>
      <c r="H54" s="244">
        <f t="shared" si="2"/>
        <v>0</v>
      </c>
      <c r="I54" s="257"/>
      <c r="J54" s="257"/>
      <c r="K54" s="248"/>
      <c r="L54" s="248"/>
      <c r="M54" s="247"/>
      <c r="N54" s="248"/>
      <c r="O54" s="247"/>
      <c r="P54" s="248"/>
      <c r="Q54" s="247"/>
      <c r="R54" s="247"/>
      <c r="S54" s="247"/>
      <c r="T54" s="247"/>
      <c r="U54" s="248"/>
      <c r="V54" s="247"/>
      <c r="W54" s="248"/>
      <c r="X54" s="247"/>
    </row>
    <row r="55" spans="1:24" s="18" customFormat="1" ht="15.75">
      <c r="A55" s="221" t="s">
        <v>150</v>
      </c>
      <c r="B55" s="15" t="s">
        <v>67</v>
      </c>
      <c r="C55" s="54" t="s">
        <v>9</v>
      </c>
      <c r="D55" s="17">
        <f t="shared" si="0"/>
        <v>0</v>
      </c>
      <c r="E55" s="234"/>
      <c r="F55" s="243"/>
      <c r="G55" s="243"/>
      <c r="H55" s="244">
        <f t="shared" si="2"/>
        <v>0</v>
      </c>
      <c r="I55" s="245"/>
      <c r="J55" s="245"/>
      <c r="K55" s="244"/>
      <c r="L55" s="244"/>
      <c r="M55" s="243"/>
      <c r="N55" s="244"/>
      <c r="O55" s="243"/>
      <c r="P55" s="244"/>
      <c r="Q55" s="243"/>
      <c r="R55" s="243"/>
      <c r="S55" s="243"/>
      <c r="T55" s="243"/>
      <c r="U55" s="244"/>
      <c r="V55" s="243"/>
      <c r="W55" s="244"/>
      <c r="X55" s="243"/>
    </row>
    <row r="56" spans="1:24" s="18" customFormat="1" ht="16.5" thickBot="1">
      <c r="A56" s="221"/>
      <c r="B56" s="26"/>
      <c r="C56" s="44" t="s">
        <v>11</v>
      </c>
      <c r="D56" s="28">
        <f t="shared" si="0"/>
        <v>0</v>
      </c>
      <c r="E56" s="233"/>
      <c r="F56" s="243"/>
      <c r="G56" s="243"/>
      <c r="H56" s="244">
        <f t="shared" si="2"/>
        <v>0</v>
      </c>
      <c r="I56" s="245"/>
      <c r="J56" s="245"/>
      <c r="K56" s="244"/>
      <c r="L56" s="244"/>
      <c r="M56" s="243"/>
      <c r="N56" s="244"/>
      <c r="O56" s="243"/>
      <c r="P56" s="244"/>
      <c r="Q56" s="243"/>
      <c r="R56" s="243"/>
      <c r="S56" s="243"/>
      <c r="T56" s="243"/>
      <c r="U56" s="244"/>
      <c r="V56" s="243"/>
      <c r="W56" s="244"/>
      <c r="X56" s="243"/>
    </row>
    <row r="57" spans="1:24" s="18" customFormat="1" ht="15.75">
      <c r="A57" s="221" t="s">
        <v>39</v>
      </c>
      <c r="B57" s="40" t="s">
        <v>151</v>
      </c>
      <c r="C57" s="41" t="s">
        <v>28</v>
      </c>
      <c r="D57" s="17">
        <f t="shared" si="0"/>
        <v>0</v>
      </c>
      <c r="E57" s="234"/>
      <c r="F57" s="243"/>
      <c r="G57" s="243"/>
      <c r="H57" s="244">
        <f t="shared" si="2"/>
        <v>0</v>
      </c>
      <c r="I57" s="245"/>
      <c r="J57" s="245"/>
      <c r="K57" s="244"/>
      <c r="L57" s="244"/>
      <c r="M57" s="243"/>
      <c r="N57" s="244"/>
      <c r="O57" s="243"/>
      <c r="P57" s="244"/>
      <c r="Q57" s="243"/>
      <c r="R57" s="243"/>
      <c r="S57" s="243"/>
      <c r="T57" s="243"/>
      <c r="U57" s="244"/>
      <c r="V57" s="243"/>
      <c r="W57" s="244"/>
      <c r="X57" s="243"/>
    </row>
    <row r="58" spans="1:24" s="18" customFormat="1" ht="16.5" thickBot="1">
      <c r="A58" s="221"/>
      <c r="B58" s="70"/>
      <c r="C58" s="71" t="s">
        <v>11</v>
      </c>
      <c r="D58" s="72">
        <f t="shared" si="0"/>
        <v>0</v>
      </c>
      <c r="E58" s="234"/>
      <c r="F58" s="243"/>
      <c r="G58" s="243"/>
      <c r="H58" s="244">
        <f t="shared" si="2"/>
        <v>0</v>
      </c>
      <c r="I58" s="245"/>
      <c r="J58" s="245"/>
      <c r="K58" s="244"/>
      <c r="L58" s="244"/>
      <c r="M58" s="243"/>
      <c r="N58" s="244"/>
      <c r="O58" s="243"/>
      <c r="P58" s="244"/>
      <c r="Q58" s="243"/>
      <c r="R58" s="243"/>
      <c r="S58" s="243"/>
      <c r="T58" s="243"/>
      <c r="U58" s="244"/>
      <c r="V58" s="243"/>
      <c r="W58" s="244"/>
      <c r="X58" s="243"/>
    </row>
    <row r="59" spans="1:24" s="18" customFormat="1" ht="17.25" thickBot="1" thickTop="1">
      <c r="A59" s="227" t="s">
        <v>74</v>
      </c>
      <c r="B59" s="73" t="s">
        <v>75</v>
      </c>
      <c r="C59" s="74" t="s">
        <v>11</v>
      </c>
      <c r="D59" s="75">
        <f t="shared" si="0"/>
        <v>56.480000000000004</v>
      </c>
      <c r="E59" s="237"/>
      <c r="F59" s="249"/>
      <c r="G59" s="249"/>
      <c r="H59" s="249">
        <f>H61+H71+H73</f>
        <v>56.480000000000004</v>
      </c>
      <c r="I59" s="688">
        <f>I61+I71+I73</f>
        <v>0</v>
      </c>
      <c r="J59" s="688">
        <f>J61+J71+J73</f>
        <v>56.480000000000004</v>
      </c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</row>
    <row r="60" spans="1:24" s="18" customFormat="1" ht="16.5" thickTop="1">
      <c r="A60" s="221" t="s">
        <v>41</v>
      </c>
      <c r="B60" s="15" t="s">
        <v>93</v>
      </c>
      <c r="C60" s="16" t="s">
        <v>17</v>
      </c>
      <c r="D60" s="17">
        <f t="shared" si="0"/>
        <v>0</v>
      </c>
      <c r="E60" s="234"/>
      <c r="F60" s="250"/>
      <c r="G60" s="250"/>
      <c r="H60" s="250">
        <f aca="true" t="shared" si="3" ref="H60:J61">H62+H64+H66+H68</f>
        <v>0</v>
      </c>
      <c r="I60" s="245">
        <f t="shared" si="3"/>
        <v>0</v>
      </c>
      <c r="J60" s="245">
        <f t="shared" si="3"/>
        <v>0</v>
      </c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</row>
    <row r="61" spans="1:24" s="18" customFormat="1" ht="15.75">
      <c r="A61" s="221"/>
      <c r="B61" s="15" t="s">
        <v>46</v>
      </c>
      <c r="C61" s="20" t="s">
        <v>11</v>
      </c>
      <c r="D61" s="17">
        <f t="shared" si="0"/>
        <v>20.83</v>
      </c>
      <c r="E61" s="238"/>
      <c r="F61" s="251"/>
      <c r="G61" s="250"/>
      <c r="H61" s="250">
        <f t="shared" si="3"/>
        <v>20.83</v>
      </c>
      <c r="I61" s="245">
        <f t="shared" si="3"/>
        <v>0</v>
      </c>
      <c r="J61" s="245">
        <f t="shared" si="3"/>
        <v>20.83</v>
      </c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</row>
    <row r="62" spans="1:24" s="18" customFormat="1" ht="15.75">
      <c r="A62" s="221" t="s">
        <v>141</v>
      </c>
      <c r="B62" s="19" t="s">
        <v>19</v>
      </c>
      <c r="C62" s="20" t="s">
        <v>20</v>
      </c>
      <c r="D62" s="17">
        <f t="shared" si="0"/>
        <v>0</v>
      </c>
      <c r="E62" s="234"/>
      <c r="F62" s="243"/>
      <c r="G62" s="243"/>
      <c r="H62" s="244">
        <f aca="true" t="shared" si="4" ref="H62:H73">I62+J62</f>
        <v>0</v>
      </c>
      <c r="I62" s="245"/>
      <c r="J62" s="245"/>
      <c r="K62" s="244"/>
      <c r="L62" s="244"/>
      <c r="M62" s="243"/>
      <c r="N62" s="244"/>
      <c r="O62" s="243"/>
      <c r="P62" s="244"/>
      <c r="Q62" s="243"/>
      <c r="R62" s="243"/>
      <c r="S62" s="243"/>
      <c r="T62" s="243"/>
      <c r="U62" s="244"/>
      <c r="V62" s="243"/>
      <c r="W62" s="244"/>
      <c r="X62" s="243"/>
    </row>
    <row r="63" spans="1:24" s="18" customFormat="1" ht="15.75">
      <c r="A63" s="221"/>
      <c r="B63" s="19"/>
      <c r="C63" s="20" t="s">
        <v>11</v>
      </c>
      <c r="D63" s="17">
        <f t="shared" si="0"/>
        <v>2.51</v>
      </c>
      <c r="E63" s="234"/>
      <c r="F63" s="243"/>
      <c r="G63" s="243"/>
      <c r="H63" s="244">
        <f t="shared" si="4"/>
        <v>2.51</v>
      </c>
      <c r="I63" s="245"/>
      <c r="J63" s="245">
        <v>2.51</v>
      </c>
      <c r="K63" s="244"/>
      <c r="L63" s="244"/>
      <c r="M63" s="243"/>
      <c r="N63" s="244"/>
      <c r="O63" s="243"/>
      <c r="P63" s="244"/>
      <c r="Q63" s="243"/>
      <c r="R63" s="243"/>
      <c r="S63" s="243"/>
      <c r="T63" s="243"/>
      <c r="U63" s="244"/>
      <c r="V63" s="243"/>
      <c r="W63" s="244"/>
      <c r="X63" s="243"/>
    </row>
    <row r="64" spans="1:24" s="18" customFormat="1" ht="15.75">
      <c r="A64" s="221" t="s">
        <v>142</v>
      </c>
      <c r="B64" s="19" t="s">
        <v>21</v>
      </c>
      <c r="C64" s="20" t="s">
        <v>17</v>
      </c>
      <c r="D64" s="17">
        <f t="shared" si="0"/>
        <v>0</v>
      </c>
      <c r="E64" s="234"/>
      <c r="F64" s="243"/>
      <c r="G64" s="243"/>
      <c r="H64" s="244">
        <f t="shared" si="4"/>
        <v>0</v>
      </c>
      <c r="I64" s="245"/>
      <c r="J64" s="245"/>
      <c r="K64" s="244"/>
      <c r="L64" s="244"/>
      <c r="M64" s="243"/>
      <c r="N64" s="244"/>
      <c r="O64" s="243"/>
      <c r="P64" s="244"/>
      <c r="Q64" s="243"/>
      <c r="R64" s="243"/>
      <c r="S64" s="243"/>
      <c r="T64" s="243"/>
      <c r="U64" s="244"/>
      <c r="V64" s="243"/>
      <c r="W64" s="244"/>
      <c r="X64" s="243"/>
    </row>
    <row r="65" spans="1:24" s="18" customFormat="1" ht="15.75">
      <c r="A65" s="221"/>
      <c r="B65" s="19"/>
      <c r="C65" s="20" t="s">
        <v>11</v>
      </c>
      <c r="D65" s="17">
        <f t="shared" si="0"/>
        <v>11.01</v>
      </c>
      <c r="E65" s="234"/>
      <c r="F65" s="243"/>
      <c r="G65" s="243"/>
      <c r="H65" s="244">
        <f t="shared" si="4"/>
        <v>11.01</v>
      </c>
      <c r="I65" s="245"/>
      <c r="J65" s="245">
        <v>11.01</v>
      </c>
      <c r="K65" s="244"/>
      <c r="L65" s="244"/>
      <c r="M65" s="243"/>
      <c r="N65" s="244"/>
      <c r="O65" s="243"/>
      <c r="P65" s="244"/>
      <c r="Q65" s="243"/>
      <c r="R65" s="243"/>
      <c r="S65" s="243"/>
      <c r="T65" s="243"/>
      <c r="U65" s="244"/>
      <c r="V65" s="243"/>
      <c r="W65" s="244"/>
      <c r="X65" s="243"/>
    </row>
    <row r="66" spans="1:24" s="18" customFormat="1" ht="15.75">
      <c r="A66" s="221" t="s">
        <v>143</v>
      </c>
      <c r="B66" s="19" t="s">
        <v>22</v>
      </c>
      <c r="C66" s="20" t="s">
        <v>17</v>
      </c>
      <c r="D66" s="17">
        <f t="shared" si="0"/>
        <v>0</v>
      </c>
      <c r="E66" s="234"/>
      <c r="F66" s="243"/>
      <c r="G66" s="243"/>
      <c r="H66" s="244">
        <f t="shared" si="4"/>
        <v>0</v>
      </c>
      <c r="I66" s="245"/>
      <c r="J66" s="245"/>
      <c r="K66" s="244"/>
      <c r="L66" s="244"/>
      <c r="M66" s="243"/>
      <c r="N66" s="244"/>
      <c r="O66" s="243"/>
      <c r="P66" s="244"/>
      <c r="Q66" s="243"/>
      <c r="R66" s="243"/>
      <c r="S66" s="243"/>
      <c r="T66" s="243"/>
      <c r="U66" s="244"/>
      <c r="V66" s="243"/>
      <c r="W66" s="244"/>
      <c r="X66" s="243"/>
    </row>
    <row r="67" spans="1:24" s="18" customFormat="1" ht="15.75">
      <c r="A67" s="221"/>
      <c r="B67" s="19"/>
      <c r="C67" s="20" t="s">
        <v>11</v>
      </c>
      <c r="D67" s="17">
        <f t="shared" si="0"/>
        <v>3.49</v>
      </c>
      <c r="E67" s="234"/>
      <c r="F67" s="243"/>
      <c r="G67" s="243"/>
      <c r="H67" s="244">
        <f t="shared" si="4"/>
        <v>3.49</v>
      </c>
      <c r="I67" s="245"/>
      <c r="J67" s="245">
        <v>3.49</v>
      </c>
      <c r="K67" s="244"/>
      <c r="L67" s="244"/>
      <c r="M67" s="243"/>
      <c r="N67" s="244"/>
      <c r="O67" s="243"/>
      <c r="P67" s="244"/>
      <c r="Q67" s="243"/>
      <c r="R67" s="243"/>
      <c r="S67" s="243"/>
      <c r="T67" s="243"/>
      <c r="U67" s="244"/>
      <c r="V67" s="243"/>
      <c r="W67" s="244"/>
      <c r="X67" s="243"/>
    </row>
    <row r="68" spans="1:24" s="18" customFormat="1" ht="15.75">
      <c r="A68" s="221" t="s">
        <v>144</v>
      </c>
      <c r="B68" s="19" t="s">
        <v>23</v>
      </c>
      <c r="C68" s="20" t="s">
        <v>17</v>
      </c>
      <c r="D68" s="17">
        <f t="shared" si="0"/>
        <v>0</v>
      </c>
      <c r="E68" s="234"/>
      <c r="F68" s="243"/>
      <c r="G68" s="243"/>
      <c r="H68" s="244">
        <f t="shared" si="4"/>
        <v>0</v>
      </c>
      <c r="I68" s="245"/>
      <c r="J68" s="245"/>
      <c r="K68" s="244"/>
      <c r="L68" s="244"/>
      <c r="M68" s="243"/>
      <c r="N68" s="244"/>
      <c r="O68" s="243"/>
      <c r="P68" s="244"/>
      <c r="Q68" s="243"/>
      <c r="R68" s="243"/>
      <c r="S68" s="243"/>
      <c r="T68" s="243"/>
      <c r="U68" s="244"/>
      <c r="V68" s="243"/>
      <c r="W68" s="244"/>
      <c r="X68" s="243"/>
    </row>
    <row r="69" spans="1:24" s="18" customFormat="1" ht="16.5" thickBot="1">
      <c r="A69" s="221"/>
      <c r="B69" s="26"/>
      <c r="C69" s="27" t="s">
        <v>11</v>
      </c>
      <c r="D69" s="28">
        <f t="shared" si="0"/>
        <v>3.82</v>
      </c>
      <c r="E69" s="233"/>
      <c r="F69" s="243"/>
      <c r="G69" s="243"/>
      <c r="H69" s="244">
        <f t="shared" si="4"/>
        <v>3.82</v>
      </c>
      <c r="I69" s="245"/>
      <c r="J69" s="245">
        <v>3.82</v>
      </c>
      <c r="K69" s="244"/>
      <c r="L69" s="244"/>
      <c r="M69" s="243"/>
      <c r="N69" s="244"/>
      <c r="O69" s="243"/>
      <c r="P69" s="244"/>
      <c r="Q69" s="243"/>
      <c r="R69" s="243"/>
      <c r="S69" s="243"/>
      <c r="T69" s="243"/>
      <c r="U69" s="244"/>
      <c r="V69" s="243"/>
      <c r="W69" s="244"/>
      <c r="X69" s="243"/>
    </row>
    <row r="70" spans="1:24" s="18" customFormat="1" ht="15.75">
      <c r="A70" s="221" t="s">
        <v>152</v>
      </c>
      <c r="B70" s="40" t="s">
        <v>48</v>
      </c>
      <c r="C70" s="41" t="s">
        <v>28</v>
      </c>
      <c r="D70" s="17">
        <f t="shared" si="0"/>
        <v>0</v>
      </c>
      <c r="E70" s="234"/>
      <c r="F70" s="243"/>
      <c r="G70" s="243"/>
      <c r="H70" s="244">
        <f t="shared" si="4"/>
        <v>0</v>
      </c>
      <c r="I70" s="245"/>
      <c r="J70" s="245"/>
      <c r="K70" s="244"/>
      <c r="L70" s="244"/>
      <c r="M70" s="243"/>
      <c r="N70" s="244"/>
      <c r="O70" s="243"/>
      <c r="P70" s="244"/>
      <c r="Q70" s="243"/>
      <c r="R70" s="243"/>
      <c r="S70" s="243"/>
      <c r="T70" s="243"/>
      <c r="U70" s="244"/>
      <c r="V70" s="243"/>
      <c r="W70" s="244"/>
      <c r="X70" s="243"/>
    </row>
    <row r="71" spans="1:24" s="18" customFormat="1" ht="16.5" thickBot="1">
      <c r="A71" s="221"/>
      <c r="B71" s="26"/>
      <c r="C71" s="44" t="s">
        <v>11</v>
      </c>
      <c r="D71" s="28">
        <f t="shared" si="0"/>
        <v>0.95</v>
      </c>
      <c r="E71" s="233"/>
      <c r="F71" s="243"/>
      <c r="G71" s="243"/>
      <c r="H71" s="244">
        <f t="shared" si="4"/>
        <v>0.95</v>
      </c>
      <c r="I71" s="245"/>
      <c r="J71" s="245">
        <v>0.95</v>
      </c>
      <c r="K71" s="244"/>
      <c r="L71" s="244"/>
      <c r="M71" s="243"/>
      <c r="N71" s="244"/>
      <c r="O71" s="243"/>
      <c r="P71" s="244"/>
      <c r="Q71" s="243"/>
      <c r="R71" s="243"/>
      <c r="S71" s="243"/>
      <c r="T71" s="243"/>
      <c r="U71" s="244"/>
      <c r="V71" s="243"/>
      <c r="W71" s="244"/>
      <c r="X71" s="243"/>
    </row>
    <row r="72" spans="1:24" s="18" customFormat="1" ht="15.75">
      <c r="A72" s="221" t="s">
        <v>179</v>
      </c>
      <c r="B72" s="40" t="s">
        <v>105</v>
      </c>
      <c r="C72" s="41" t="s">
        <v>28</v>
      </c>
      <c r="D72" s="17">
        <f t="shared" si="0"/>
        <v>0</v>
      </c>
      <c r="E72" s="234"/>
      <c r="F72" s="243"/>
      <c r="G72" s="243"/>
      <c r="H72" s="244">
        <f t="shared" si="4"/>
        <v>0</v>
      </c>
      <c r="I72" s="245"/>
      <c r="J72" s="245"/>
      <c r="K72" s="244"/>
      <c r="L72" s="244"/>
      <c r="M72" s="243"/>
      <c r="N72" s="244"/>
      <c r="O72" s="243"/>
      <c r="P72" s="244"/>
      <c r="Q72" s="243"/>
      <c r="R72" s="243"/>
      <c r="S72" s="243"/>
      <c r="T72" s="243"/>
      <c r="U72" s="244"/>
      <c r="V72" s="243"/>
      <c r="W72" s="244"/>
      <c r="X72" s="243"/>
    </row>
    <row r="73" spans="1:24" s="18" customFormat="1" ht="16.5" thickBot="1">
      <c r="A73" s="221"/>
      <c r="B73" s="53" t="s">
        <v>115</v>
      </c>
      <c r="C73" s="44" t="s">
        <v>11</v>
      </c>
      <c r="D73" s="76">
        <f aca="true" t="shared" si="5" ref="D73:D85">E73+H73+K73+N73+P73+R73+U73+W73</f>
        <v>34.7</v>
      </c>
      <c r="E73" s="234"/>
      <c r="F73" s="243"/>
      <c r="G73" s="243"/>
      <c r="H73" s="244">
        <f t="shared" si="4"/>
        <v>34.7</v>
      </c>
      <c r="I73" s="245"/>
      <c r="J73" s="245">
        <v>34.7</v>
      </c>
      <c r="K73" s="244"/>
      <c r="L73" s="244"/>
      <c r="M73" s="243"/>
      <c r="N73" s="244"/>
      <c r="O73" s="243"/>
      <c r="P73" s="244"/>
      <c r="Q73" s="243"/>
      <c r="R73" s="243"/>
      <c r="S73" s="243"/>
      <c r="T73" s="243"/>
      <c r="U73" s="244"/>
      <c r="V73" s="243"/>
      <c r="W73" s="244"/>
      <c r="X73" s="243"/>
    </row>
    <row r="74" spans="1:24" ht="17.25" thickBot="1" thickTop="1">
      <c r="A74" s="229" t="s">
        <v>87</v>
      </c>
      <c r="B74" s="73" t="s">
        <v>85</v>
      </c>
      <c r="C74" s="77" t="s">
        <v>11</v>
      </c>
      <c r="D74" s="75">
        <f t="shared" si="5"/>
        <v>26.055999999999997</v>
      </c>
      <c r="E74" s="239"/>
      <c r="F74" s="252"/>
      <c r="G74" s="252"/>
      <c r="H74" s="252">
        <f>H76+H78+H80</f>
        <v>26.055999999999997</v>
      </c>
      <c r="I74" s="687">
        <f>I76+I78+I80</f>
        <v>0</v>
      </c>
      <c r="J74" s="687">
        <f>J76+J78+J80</f>
        <v>26.055999999999997</v>
      </c>
      <c r="K74" s="252"/>
      <c r="L74" s="252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</row>
    <row r="75" spans="1:24" ht="16.5" thickTop="1">
      <c r="A75" s="230">
        <v>21</v>
      </c>
      <c r="B75" s="79" t="s">
        <v>116</v>
      </c>
      <c r="C75" s="62" t="s">
        <v>17</v>
      </c>
      <c r="D75" s="17">
        <f t="shared" si="5"/>
        <v>0</v>
      </c>
      <c r="E75" s="240"/>
      <c r="F75" s="254"/>
      <c r="G75" s="231"/>
      <c r="H75" s="244">
        <f aca="true" t="shared" si="6" ref="H75:H80">I75+J75</f>
        <v>0</v>
      </c>
      <c r="I75" s="245"/>
      <c r="J75" s="257"/>
      <c r="K75" s="244"/>
      <c r="L75" s="244"/>
      <c r="M75" s="231"/>
      <c r="N75" s="244"/>
      <c r="O75" s="231"/>
      <c r="P75" s="244"/>
      <c r="Q75" s="231"/>
      <c r="R75" s="231"/>
      <c r="S75" s="231"/>
      <c r="T75" s="231"/>
      <c r="U75" s="244"/>
      <c r="V75" s="231"/>
      <c r="W75" s="244"/>
      <c r="X75" s="231"/>
    </row>
    <row r="76" spans="1:24" ht="16.5" thickBot="1">
      <c r="A76" s="231"/>
      <c r="B76" s="86" t="s">
        <v>117</v>
      </c>
      <c r="C76" s="67" t="s">
        <v>11</v>
      </c>
      <c r="D76" s="28">
        <f t="shared" si="5"/>
        <v>2.38</v>
      </c>
      <c r="E76" s="87"/>
      <c r="F76" s="255"/>
      <c r="G76" s="231"/>
      <c r="H76" s="244">
        <f t="shared" si="6"/>
        <v>2.38</v>
      </c>
      <c r="I76" s="245"/>
      <c r="J76" s="257">
        <v>2.38</v>
      </c>
      <c r="K76" s="244"/>
      <c r="L76" s="244"/>
      <c r="M76" s="231"/>
      <c r="N76" s="244"/>
      <c r="O76" s="231"/>
      <c r="P76" s="244"/>
      <c r="Q76" s="231"/>
      <c r="R76" s="231"/>
      <c r="S76" s="231"/>
      <c r="T76" s="231"/>
      <c r="U76" s="244"/>
      <c r="V76" s="231"/>
      <c r="W76" s="244"/>
      <c r="X76" s="231"/>
    </row>
    <row r="77" spans="1:24" ht="15.75">
      <c r="A77" s="230">
        <v>22</v>
      </c>
      <c r="B77" s="91" t="s">
        <v>118</v>
      </c>
      <c r="C77" s="83" t="s">
        <v>28</v>
      </c>
      <c r="D77" s="17">
        <f t="shared" si="5"/>
        <v>0</v>
      </c>
      <c r="E77" s="101"/>
      <c r="F77" s="247"/>
      <c r="G77" s="231"/>
      <c r="H77" s="244">
        <f t="shared" si="6"/>
        <v>0</v>
      </c>
      <c r="I77" s="245"/>
      <c r="J77" s="257"/>
      <c r="K77" s="244"/>
      <c r="L77" s="244"/>
      <c r="M77" s="231"/>
      <c r="N77" s="244"/>
      <c r="O77" s="231"/>
      <c r="P77" s="244"/>
      <c r="Q77" s="231"/>
      <c r="R77" s="231"/>
      <c r="S77" s="231"/>
      <c r="T77" s="231"/>
      <c r="U77" s="244"/>
      <c r="V77" s="231"/>
      <c r="W77" s="244"/>
      <c r="X77" s="231"/>
    </row>
    <row r="78" spans="1:24" ht="16.5" thickBot="1">
      <c r="A78" s="231"/>
      <c r="B78" s="94" t="s">
        <v>106</v>
      </c>
      <c r="C78" s="95" t="s">
        <v>11</v>
      </c>
      <c r="D78" s="28">
        <f t="shared" si="5"/>
        <v>11.427</v>
      </c>
      <c r="E78" s="87"/>
      <c r="F78" s="247"/>
      <c r="G78" s="231"/>
      <c r="H78" s="244">
        <f t="shared" si="6"/>
        <v>11.427</v>
      </c>
      <c r="I78" s="245"/>
      <c r="J78" s="257">
        <v>11.427</v>
      </c>
      <c r="K78" s="244"/>
      <c r="L78" s="244"/>
      <c r="M78" s="231"/>
      <c r="N78" s="244"/>
      <c r="O78" s="231"/>
      <c r="P78" s="244"/>
      <c r="Q78" s="231"/>
      <c r="R78" s="231"/>
      <c r="S78" s="231"/>
      <c r="T78" s="231"/>
      <c r="U78" s="244"/>
      <c r="V78" s="231"/>
      <c r="W78" s="244"/>
      <c r="X78" s="231"/>
    </row>
    <row r="79" spans="1:24" ht="15.75">
      <c r="A79" s="226" t="s">
        <v>111</v>
      </c>
      <c r="B79" s="100" t="s">
        <v>59</v>
      </c>
      <c r="C79" s="62" t="s">
        <v>28</v>
      </c>
      <c r="D79" s="17">
        <f t="shared" si="5"/>
        <v>0</v>
      </c>
      <c r="E79" s="101"/>
      <c r="F79" s="247"/>
      <c r="G79" s="247"/>
      <c r="H79" s="244">
        <f t="shared" si="6"/>
        <v>0</v>
      </c>
      <c r="I79" s="245"/>
      <c r="J79" s="257"/>
      <c r="K79" s="244"/>
      <c r="L79" s="244"/>
      <c r="M79" s="247"/>
      <c r="N79" s="244"/>
      <c r="O79" s="247"/>
      <c r="P79" s="244"/>
      <c r="Q79" s="247"/>
      <c r="R79" s="247"/>
      <c r="S79" s="247"/>
      <c r="T79" s="247"/>
      <c r="U79" s="244"/>
      <c r="V79" s="247"/>
      <c r="W79" s="244"/>
      <c r="X79" s="247"/>
    </row>
    <row r="80" spans="1:24" ht="16.5" thickBot="1">
      <c r="A80" s="226"/>
      <c r="B80" s="103"/>
      <c r="C80" s="104" t="s">
        <v>11</v>
      </c>
      <c r="D80" s="76">
        <f t="shared" si="5"/>
        <v>12.249</v>
      </c>
      <c r="E80" s="105"/>
      <c r="F80" s="247"/>
      <c r="G80" s="247"/>
      <c r="H80" s="244">
        <f t="shared" si="6"/>
        <v>12.249</v>
      </c>
      <c r="I80" s="245"/>
      <c r="J80" s="257">
        <v>12.249</v>
      </c>
      <c r="K80" s="244"/>
      <c r="L80" s="244"/>
      <c r="M80" s="247"/>
      <c r="N80" s="244"/>
      <c r="O80" s="247"/>
      <c r="P80" s="244"/>
      <c r="Q80" s="247"/>
      <c r="R80" s="247"/>
      <c r="S80" s="247"/>
      <c r="T80" s="247"/>
      <c r="U80" s="244"/>
      <c r="V80" s="247"/>
      <c r="W80" s="244"/>
      <c r="X80" s="247"/>
    </row>
    <row r="81" spans="1:24" ht="30" customHeight="1" thickBot="1" thickTop="1">
      <c r="A81" s="232" t="s">
        <v>89</v>
      </c>
      <c r="B81" s="107" t="s">
        <v>88</v>
      </c>
      <c r="C81" s="106" t="s">
        <v>11</v>
      </c>
      <c r="D81" s="108">
        <f t="shared" si="5"/>
        <v>0</v>
      </c>
      <c r="E81" s="241"/>
      <c r="F81" s="256"/>
      <c r="G81" s="256"/>
      <c r="H81" s="256">
        <f>H82+H83</f>
        <v>0</v>
      </c>
      <c r="I81" s="694">
        <f>I82+I83</f>
        <v>0</v>
      </c>
      <c r="J81" s="694">
        <f>J82+J83</f>
        <v>0</v>
      </c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</row>
    <row r="82" spans="1:24" ht="17.25" thickBot="1" thickTop="1">
      <c r="A82" s="226" t="s">
        <v>47</v>
      </c>
      <c r="B82" s="109" t="s">
        <v>160</v>
      </c>
      <c r="C82" s="110" t="s">
        <v>11</v>
      </c>
      <c r="D82" s="111">
        <f t="shared" si="5"/>
        <v>0</v>
      </c>
      <c r="E82" s="112"/>
      <c r="F82" s="247"/>
      <c r="G82" s="247"/>
      <c r="H82" s="248">
        <f>I82+J82</f>
        <v>0</v>
      </c>
      <c r="I82" s="257"/>
      <c r="J82" s="257"/>
      <c r="K82" s="248"/>
      <c r="L82" s="248"/>
      <c r="M82" s="247"/>
      <c r="N82" s="248"/>
      <c r="O82" s="247"/>
      <c r="P82" s="248"/>
      <c r="Q82" s="247"/>
      <c r="R82" s="247"/>
      <c r="S82" s="247"/>
      <c r="T82" s="247"/>
      <c r="U82" s="248"/>
      <c r="V82" s="247"/>
      <c r="W82" s="248"/>
      <c r="X82" s="247"/>
    </row>
    <row r="83" spans="1:24" ht="16.5" thickBot="1">
      <c r="A83" s="226" t="s">
        <v>153</v>
      </c>
      <c r="B83" s="109" t="s">
        <v>161</v>
      </c>
      <c r="C83" s="118" t="s">
        <v>11</v>
      </c>
      <c r="D83" s="119">
        <f t="shared" si="5"/>
        <v>0</v>
      </c>
      <c r="E83" s="112"/>
      <c r="F83" s="247"/>
      <c r="G83" s="247"/>
      <c r="H83" s="248">
        <f>I83+J83</f>
        <v>0</v>
      </c>
      <c r="I83" s="257"/>
      <c r="J83" s="257"/>
      <c r="K83" s="248"/>
      <c r="L83" s="248"/>
      <c r="M83" s="247"/>
      <c r="N83" s="248"/>
      <c r="O83" s="247"/>
      <c r="P83" s="248"/>
      <c r="Q83" s="247"/>
      <c r="R83" s="247"/>
      <c r="S83" s="247"/>
      <c r="T83" s="247"/>
      <c r="U83" s="248"/>
      <c r="V83" s="247"/>
      <c r="W83" s="248"/>
      <c r="X83" s="247"/>
    </row>
    <row r="84" spans="1:24" ht="16.5" thickBot="1">
      <c r="A84" s="226" t="s">
        <v>180</v>
      </c>
      <c r="B84" s="109" t="s">
        <v>121</v>
      </c>
      <c r="C84" s="118" t="s">
        <v>11</v>
      </c>
      <c r="D84" s="119">
        <f t="shared" si="5"/>
        <v>17.558</v>
      </c>
      <c r="E84" s="112"/>
      <c r="F84" s="247"/>
      <c r="G84" s="247"/>
      <c r="H84" s="248">
        <f>I84+J84</f>
        <v>17.558</v>
      </c>
      <c r="I84" s="257">
        <v>15.238</v>
      </c>
      <c r="J84" s="257">
        <v>2.32</v>
      </c>
      <c r="K84" s="248"/>
      <c r="L84" s="248"/>
      <c r="M84" s="247"/>
      <c r="N84" s="248"/>
      <c r="O84" s="247"/>
      <c r="P84" s="248"/>
      <c r="Q84" s="247"/>
      <c r="R84" s="247"/>
      <c r="S84" s="247"/>
      <c r="T84" s="247"/>
      <c r="U84" s="248"/>
      <c r="V84" s="247"/>
      <c r="W84" s="248"/>
      <c r="X84" s="247"/>
    </row>
    <row r="85" spans="1:24" ht="16.5" thickBot="1">
      <c r="A85" s="122"/>
      <c r="B85" s="123" t="s">
        <v>90</v>
      </c>
      <c r="C85" s="124" t="s">
        <v>11</v>
      </c>
      <c r="D85" s="125">
        <f t="shared" si="5"/>
        <v>121.43</v>
      </c>
      <c r="E85" s="242"/>
      <c r="F85" s="252"/>
      <c r="G85" s="252"/>
      <c r="H85" s="252">
        <f>H8+H59+H74+H81+H84</f>
        <v>121.43</v>
      </c>
      <c r="I85" s="687">
        <f>I8+I59+I74+I81+I84</f>
        <v>15.238</v>
      </c>
      <c r="J85" s="687">
        <f>J8+J59+J74+J81+J84</f>
        <v>106.192</v>
      </c>
      <c r="K85" s="252"/>
      <c r="L85" s="252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</row>
    <row r="86" spans="1:24" s="18" customFormat="1" ht="16.5" thickTop="1">
      <c r="A86" s="126"/>
      <c r="B86" s="127"/>
      <c r="C86" s="71"/>
      <c r="D86" s="128"/>
      <c r="E86" s="128"/>
      <c r="F86" s="71"/>
      <c r="G86" s="71"/>
      <c r="H86" s="71"/>
      <c r="I86" s="71"/>
      <c r="J86" s="71"/>
      <c r="K86" s="128"/>
      <c r="L86" s="128"/>
      <c r="M86" s="71"/>
      <c r="N86" s="128"/>
      <c r="O86" s="71"/>
      <c r="P86" s="128"/>
      <c r="Q86" s="71"/>
      <c r="R86" s="71"/>
      <c r="S86" s="71"/>
      <c r="T86" s="71"/>
      <c r="U86" s="128"/>
      <c r="V86" s="71"/>
      <c r="W86" s="128"/>
      <c r="X86" s="71"/>
    </row>
    <row r="87" spans="1:24" s="18" customFormat="1" ht="15.75">
      <c r="A87" s="126"/>
      <c r="B87" s="127"/>
      <c r="C87" s="71"/>
      <c r="D87" s="128"/>
      <c r="E87" s="128"/>
      <c r="F87" s="71"/>
      <c r="G87" s="71"/>
      <c r="H87" s="71"/>
      <c r="I87" s="71"/>
      <c r="J87" s="71"/>
      <c r="K87" s="128"/>
      <c r="L87" s="128"/>
      <c r="M87" s="71"/>
      <c r="N87" s="128"/>
      <c r="O87" s="71"/>
      <c r="P87" s="128"/>
      <c r="Q87" s="71"/>
      <c r="R87" s="71"/>
      <c r="S87" s="71"/>
      <c r="T87" s="71"/>
      <c r="U87" s="128"/>
      <c r="V87" s="71"/>
      <c r="W87" s="128"/>
      <c r="X87" s="71"/>
    </row>
    <row r="88" spans="1:24" s="18" customFormat="1" ht="15.75">
      <c r="A88" s="126"/>
      <c r="B88" s="127"/>
      <c r="C88" s="71"/>
      <c r="D88" s="128"/>
      <c r="E88" s="128"/>
      <c r="F88" s="71"/>
      <c r="G88" s="71"/>
      <c r="H88" s="71"/>
      <c r="I88" s="71"/>
      <c r="J88" s="71"/>
      <c r="K88" s="128"/>
      <c r="L88" s="128"/>
      <c r="M88" s="71"/>
      <c r="N88" s="128"/>
      <c r="O88" s="71"/>
      <c r="P88" s="128"/>
      <c r="Q88" s="71"/>
      <c r="R88" s="71"/>
      <c r="S88" s="71"/>
      <c r="T88" s="71"/>
      <c r="U88" s="128"/>
      <c r="V88" s="71"/>
      <c r="W88" s="128"/>
      <c r="X88" s="71"/>
    </row>
    <row r="89" spans="1:24" s="18" customFormat="1" ht="16.5" thickBot="1">
      <c r="A89" s="126"/>
      <c r="B89" s="127"/>
      <c r="C89" s="71"/>
      <c r="D89" s="128"/>
      <c r="E89" s="128"/>
      <c r="F89" s="71"/>
      <c r="G89" s="71"/>
      <c r="H89" s="71"/>
      <c r="I89" s="71"/>
      <c r="J89" s="71"/>
      <c r="K89" s="128"/>
      <c r="L89" s="128"/>
      <c r="M89" s="71"/>
      <c r="N89" s="128"/>
      <c r="O89" s="71"/>
      <c r="P89" s="128"/>
      <c r="Q89" s="71"/>
      <c r="R89" s="71"/>
      <c r="S89" s="71"/>
      <c r="T89" s="71"/>
      <c r="U89" s="128"/>
      <c r="V89" s="71"/>
      <c r="W89" s="128"/>
      <c r="X89" s="71"/>
    </row>
    <row r="90" spans="1:24" ht="16.5" thickBot="1">
      <c r="A90" s="129" t="s">
        <v>70</v>
      </c>
      <c r="B90" s="79" t="s">
        <v>112</v>
      </c>
      <c r="C90" s="62" t="s">
        <v>28</v>
      </c>
      <c r="D90" s="43">
        <f aca="true" t="shared" si="7" ref="D90:D113">E90+H90</f>
        <v>0</v>
      </c>
      <c r="E90" s="42"/>
      <c r="F90" s="62"/>
      <c r="G90" s="63"/>
      <c r="H90" s="113">
        <f aca="true" t="shared" si="8" ref="H90:H115">I90+J90</f>
        <v>0</v>
      </c>
      <c r="I90" s="63"/>
      <c r="J90" s="63"/>
      <c r="K90" s="130"/>
      <c r="L90" s="85"/>
      <c r="M90" s="62"/>
      <c r="N90" s="43"/>
      <c r="O90" s="80"/>
      <c r="P90" s="43"/>
      <c r="Q90" s="62"/>
      <c r="R90" s="80"/>
      <c r="S90" s="62"/>
      <c r="T90" s="131"/>
      <c r="U90" s="130"/>
      <c r="V90" s="131"/>
      <c r="W90" s="43"/>
      <c r="X90" s="131"/>
    </row>
    <row r="91" spans="1:24" ht="16.5" thickBot="1">
      <c r="A91" s="132"/>
      <c r="B91" s="133" t="s">
        <v>55</v>
      </c>
      <c r="C91" s="134" t="s">
        <v>11</v>
      </c>
      <c r="D91" s="43">
        <f t="shared" si="7"/>
        <v>0</v>
      </c>
      <c r="E91" s="135"/>
      <c r="F91" s="104"/>
      <c r="G91" s="136"/>
      <c r="H91" s="113">
        <f t="shared" si="8"/>
        <v>0</v>
      </c>
      <c r="I91" s="136"/>
      <c r="J91" s="136"/>
      <c r="K91" s="138"/>
      <c r="L91" s="139"/>
      <c r="M91" s="95"/>
      <c r="N91" s="38"/>
      <c r="O91" s="140"/>
      <c r="P91" s="38"/>
      <c r="Q91" s="104"/>
      <c r="R91" s="140"/>
      <c r="S91" s="104"/>
      <c r="T91" s="141"/>
      <c r="U91" s="138"/>
      <c r="V91" s="141"/>
      <c r="W91" s="38"/>
      <c r="X91" s="141"/>
    </row>
    <row r="92" spans="1:24" ht="16.5" thickBot="1">
      <c r="A92" s="60" t="s">
        <v>16</v>
      </c>
      <c r="B92" s="79" t="s">
        <v>49</v>
      </c>
      <c r="C92" s="62" t="s">
        <v>28</v>
      </c>
      <c r="D92" s="43">
        <f t="shared" si="7"/>
        <v>0</v>
      </c>
      <c r="E92" s="42"/>
      <c r="F92" s="80"/>
      <c r="G92" s="63"/>
      <c r="H92" s="113">
        <f t="shared" si="8"/>
        <v>0</v>
      </c>
      <c r="I92" s="63"/>
      <c r="J92" s="63"/>
      <c r="K92" s="85"/>
      <c r="L92" s="43"/>
      <c r="M92" s="62"/>
      <c r="N92" s="85"/>
      <c r="O92" s="62"/>
      <c r="P92" s="85"/>
      <c r="Q92" s="62"/>
      <c r="R92" s="80"/>
      <c r="S92" s="62"/>
      <c r="T92" s="131"/>
      <c r="U92" s="85"/>
      <c r="V92" s="62"/>
      <c r="W92" s="85"/>
      <c r="X92" s="62"/>
    </row>
    <row r="93" spans="1:24" ht="16.5" thickBot="1">
      <c r="A93" s="65"/>
      <c r="B93" s="88"/>
      <c r="C93" s="67" t="s">
        <v>11</v>
      </c>
      <c r="D93" s="43">
        <f t="shared" si="7"/>
        <v>0</v>
      </c>
      <c r="E93" s="28"/>
      <c r="F93" s="88"/>
      <c r="G93" s="68"/>
      <c r="H93" s="113">
        <f t="shared" si="8"/>
        <v>0</v>
      </c>
      <c r="I93" s="68"/>
      <c r="J93" s="68"/>
      <c r="K93" s="89"/>
      <c r="L93" s="29"/>
      <c r="M93" s="67"/>
      <c r="N93" s="89"/>
      <c r="O93" s="67"/>
      <c r="P93" s="89"/>
      <c r="Q93" s="67"/>
      <c r="R93" s="88"/>
      <c r="S93" s="67"/>
      <c r="T93" s="145"/>
      <c r="U93" s="89"/>
      <c r="V93" s="67"/>
      <c r="W93" s="89"/>
      <c r="X93" s="67"/>
    </row>
    <row r="94" spans="1:24" ht="16.5" thickBot="1">
      <c r="A94" s="60" t="s">
        <v>18</v>
      </c>
      <c r="B94" s="79" t="s">
        <v>119</v>
      </c>
      <c r="C94" s="62" t="s">
        <v>28</v>
      </c>
      <c r="D94" s="43">
        <f t="shared" si="7"/>
        <v>0</v>
      </c>
      <c r="E94" s="42"/>
      <c r="F94" s="80"/>
      <c r="G94" s="63"/>
      <c r="H94" s="113">
        <f t="shared" si="8"/>
        <v>0</v>
      </c>
      <c r="I94" s="63"/>
      <c r="J94" s="63"/>
      <c r="K94" s="85"/>
      <c r="L94" s="43"/>
      <c r="M94" s="62"/>
      <c r="N94" s="85"/>
      <c r="O94" s="62"/>
      <c r="P94" s="85"/>
      <c r="Q94" s="62"/>
      <c r="R94" s="80"/>
      <c r="S94" s="62"/>
      <c r="T94" s="131"/>
      <c r="U94" s="85"/>
      <c r="V94" s="62"/>
      <c r="W94" s="85"/>
      <c r="X94" s="62"/>
    </row>
    <row r="95" spans="1:24" ht="16.5" thickBot="1">
      <c r="A95" s="65"/>
      <c r="B95" s="88"/>
      <c r="C95" s="67" t="s">
        <v>11</v>
      </c>
      <c r="D95" s="43">
        <f t="shared" si="7"/>
        <v>0</v>
      </c>
      <c r="E95" s="28"/>
      <c r="F95" s="88"/>
      <c r="G95" s="68"/>
      <c r="H95" s="113">
        <f t="shared" si="8"/>
        <v>0</v>
      </c>
      <c r="I95" s="68"/>
      <c r="J95" s="68"/>
      <c r="K95" s="89"/>
      <c r="L95" s="29"/>
      <c r="M95" s="67"/>
      <c r="N95" s="89"/>
      <c r="O95" s="67"/>
      <c r="P95" s="89"/>
      <c r="Q95" s="67"/>
      <c r="R95" s="88"/>
      <c r="S95" s="67"/>
      <c r="T95" s="145"/>
      <c r="U95" s="89"/>
      <c r="V95" s="67"/>
      <c r="W95" s="89"/>
      <c r="X95" s="67"/>
    </row>
    <row r="96" spans="1:24" ht="16.5" thickBot="1">
      <c r="A96" s="146" t="s">
        <v>56</v>
      </c>
      <c r="B96" s="147" t="s">
        <v>38</v>
      </c>
      <c r="C96" s="83" t="s">
        <v>9</v>
      </c>
      <c r="D96" s="43">
        <f t="shared" si="7"/>
        <v>0</v>
      </c>
      <c r="E96" s="17"/>
      <c r="F96" s="83"/>
      <c r="G96" s="92"/>
      <c r="H96" s="113">
        <f t="shared" si="8"/>
        <v>0</v>
      </c>
      <c r="I96" s="92"/>
      <c r="J96" s="92"/>
      <c r="K96" s="82"/>
      <c r="L96" s="32"/>
      <c r="M96" s="62"/>
      <c r="N96" s="32"/>
      <c r="O96" s="81"/>
      <c r="P96" s="32"/>
      <c r="Q96" s="83"/>
      <c r="R96" s="81"/>
      <c r="S96" s="83"/>
      <c r="T96" s="93"/>
      <c r="U96" s="149"/>
      <c r="V96" s="93"/>
      <c r="W96" s="32"/>
      <c r="X96" s="93"/>
    </row>
    <row r="97" spans="1:24" ht="16.5" thickBot="1">
      <c r="A97" s="65"/>
      <c r="B97" s="86" t="s">
        <v>68</v>
      </c>
      <c r="C97" s="67" t="s">
        <v>11</v>
      </c>
      <c r="D97" s="43">
        <f t="shared" si="7"/>
        <v>0</v>
      </c>
      <c r="E97" s="28"/>
      <c r="F97" s="95"/>
      <c r="G97" s="96"/>
      <c r="H97" s="113">
        <f t="shared" si="8"/>
        <v>0</v>
      </c>
      <c r="I97" s="96"/>
      <c r="J97" s="96"/>
      <c r="K97" s="89"/>
      <c r="L97" s="98"/>
      <c r="M97" s="95"/>
      <c r="N97" s="29"/>
      <c r="O97" s="97"/>
      <c r="P97" s="29"/>
      <c r="Q97" s="95"/>
      <c r="R97" s="97"/>
      <c r="S97" s="95"/>
      <c r="T97" s="99"/>
      <c r="U97" s="151"/>
      <c r="V97" s="99"/>
      <c r="W97" s="29"/>
      <c r="X97" s="99"/>
    </row>
    <row r="98" spans="1:24" ht="16.5" thickBot="1">
      <c r="A98" s="146" t="s">
        <v>24</v>
      </c>
      <c r="B98" s="147" t="s">
        <v>113</v>
      </c>
      <c r="C98" s="83" t="s">
        <v>28</v>
      </c>
      <c r="D98" s="43">
        <f t="shared" si="7"/>
        <v>0</v>
      </c>
      <c r="E98" s="42"/>
      <c r="F98" s="62"/>
      <c r="G98" s="63"/>
      <c r="H98" s="113">
        <f t="shared" si="8"/>
        <v>0</v>
      </c>
      <c r="I98" s="63"/>
      <c r="J98" s="63"/>
      <c r="K98" s="85"/>
      <c r="L98" s="43"/>
      <c r="M98" s="62"/>
      <c r="N98" s="43"/>
      <c r="O98" s="80"/>
      <c r="P98" s="43"/>
      <c r="Q98" s="62"/>
      <c r="R98" s="80"/>
      <c r="S98" s="62"/>
      <c r="T98" s="131"/>
      <c r="U98" s="130"/>
      <c r="V98" s="131"/>
      <c r="W98" s="43"/>
      <c r="X98" s="131"/>
    </row>
    <row r="99" spans="1:24" ht="16.5" thickBot="1">
      <c r="A99" s="102"/>
      <c r="B99" s="152"/>
      <c r="C99" s="104" t="s">
        <v>11</v>
      </c>
      <c r="D99" s="43">
        <f t="shared" si="7"/>
        <v>0</v>
      </c>
      <c r="E99" s="28"/>
      <c r="F99" s="95"/>
      <c r="G99" s="96"/>
      <c r="H99" s="113">
        <f t="shared" si="8"/>
        <v>0</v>
      </c>
      <c r="I99" s="96"/>
      <c r="J99" s="96"/>
      <c r="K99" s="89"/>
      <c r="L99" s="98"/>
      <c r="M99" s="95"/>
      <c r="N99" s="29"/>
      <c r="O99" s="97"/>
      <c r="P99" s="29"/>
      <c r="Q99" s="95"/>
      <c r="R99" s="97"/>
      <c r="S99" s="95"/>
      <c r="T99" s="99"/>
      <c r="U99" s="151"/>
      <c r="V99" s="99"/>
      <c r="W99" s="29"/>
      <c r="X99" s="99"/>
    </row>
    <row r="100" spans="1:24" ht="16.5" thickBot="1">
      <c r="A100" s="60" t="s">
        <v>25</v>
      </c>
      <c r="B100" s="79" t="s">
        <v>120</v>
      </c>
      <c r="C100" s="62" t="s">
        <v>17</v>
      </c>
      <c r="D100" s="43">
        <f t="shared" si="7"/>
        <v>0</v>
      </c>
      <c r="E100" s="153"/>
      <c r="F100" s="62"/>
      <c r="G100" s="63"/>
      <c r="H100" s="113">
        <f t="shared" si="8"/>
        <v>0</v>
      </c>
      <c r="I100" s="63"/>
      <c r="J100" s="63"/>
      <c r="K100" s="85"/>
      <c r="L100" s="43"/>
      <c r="M100" s="62"/>
      <c r="N100" s="43"/>
      <c r="O100" s="80"/>
      <c r="P100" s="43"/>
      <c r="Q100" s="62"/>
      <c r="R100" s="80"/>
      <c r="S100" s="62"/>
      <c r="T100" s="131"/>
      <c r="U100" s="130"/>
      <c r="V100" s="131"/>
      <c r="W100" s="43"/>
      <c r="X100" s="131"/>
    </row>
    <row r="101" spans="1:24" ht="16.5" thickBot="1">
      <c r="A101" s="65"/>
      <c r="B101" s="86"/>
      <c r="C101" s="67" t="s">
        <v>40</v>
      </c>
      <c r="D101" s="43">
        <f t="shared" si="7"/>
        <v>0</v>
      </c>
      <c r="E101" s="154"/>
      <c r="F101" s="67"/>
      <c r="G101" s="68"/>
      <c r="H101" s="113">
        <f t="shared" si="8"/>
        <v>0</v>
      </c>
      <c r="I101" s="68"/>
      <c r="J101" s="68"/>
      <c r="K101" s="89"/>
      <c r="L101" s="29"/>
      <c r="M101" s="67"/>
      <c r="N101" s="29"/>
      <c r="O101" s="88"/>
      <c r="P101" s="29"/>
      <c r="Q101" s="67"/>
      <c r="R101" s="88"/>
      <c r="S101" s="67"/>
      <c r="T101" s="145"/>
      <c r="U101" s="151"/>
      <c r="V101" s="145"/>
      <c r="W101" s="29"/>
      <c r="X101" s="145"/>
    </row>
    <row r="102" spans="1:24" ht="16.5" thickBot="1">
      <c r="A102" s="155">
        <v>7</v>
      </c>
      <c r="B102" s="156" t="s">
        <v>95</v>
      </c>
      <c r="C102" s="83" t="s">
        <v>45</v>
      </c>
      <c r="D102" s="43">
        <f t="shared" si="7"/>
        <v>0</v>
      </c>
      <c r="E102" s="17"/>
      <c r="F102" s="83"/>
      <c r="G102" s="92"/>
      <c r="H102" s="113">
        <f t="shared" si="8"/>
        <v>0</v>
      </c>
      <c r="I102" s="92"/>
      <c r="J102" s="92"/>
      <c r="K102" s="82"/>
      <c r="L102" s="32"/>
      <c r="M102" s="83"/>
      <c r="N102" s="32"/>
      <c r="O102" s="81"/>
      <c r="P102" s="32"/>
      <c r="Q102" s="83"/>
      <c r="R102" s="81"/>
      <c r="S102" s="83"/>
      <c r="T102" s="93"/>
      <c r="U102" s="149"/>
      <c r="V102" s="93"/>
      <c r="W102" s="32"/>
      <c r="X102" s="93"/>
    </row>
    <row r="103" spans="1:24" ht="16.5" thickBot="1">
      <c r="A103" s="67"/>
      <c r="B103" s="88"/>
      <c r="C103" s="67" t="s">
        <v>11</v>
      </c>
      <c r="D103" s="43">
        <f t="shared" si="7"/>
        <v>0</v>
      </c>
      <c r="E103" s="28"/>
      <c r="F103" s="95"/>
      <c r="G103" s="96"/>
      <c r="H103" s="113">
        <f t="shared" si="8"/>
        <v>0</v>
      </c>
      <c r="I103" s="96"/>
      <c r="J103" s="96"/>
      <c r="K103" s="89"/>
      <c r="L103" s="98"/>
      <c r="M103" s="95"/>
      <c r="N103" s="29"/>
      <c r="O103" s="97"/>
      <c r="P103" s="29"/>
      <c r="Q103" s="95"/>
      <c r="R103" s="97"/>
      <c r="S103" s="95"/>
      <c r="T103" s="99"/>
      <c r="U103" s="151"/>
      <c r="V103" s="99"/>
      <c r="W103" s="29"/>
      <c r="X103" s="99"/>
    </row>
    <row r="104" spans="1:24" s="160" customFormat="1" ht="16.5" thickBot="1">
      <c r="A104" s="157">
        <v>8</v>
      </c>
      <c r="B104" s="158" t="s">
        <v>33</v>
      </c>
      <c r="C104" s="159" t="s">
        <v>28</v>
      </c>
      <c r="D104" s="43">
        <f t="shared" si="7"/>
        <v>0</v>
      </c>
      <c r="E104" s="42"/>
      <c r="F104" s="62"/>
      <c r="G104" s="63"/>
      <c r="H104" s="113">
        <f t="shared" si="8"/>
        <v>0</v>
      </c>
      <c r="I104" s="63"/>
      <c r="J104" s="63"/>
      <c r="K104" s="85"/>
      <c r="L104" s="43"/>
      <c r="M104" s="62"/>
      <c r="N104" s="43"/>
      <c r="O104" s="80"/>
      <c r="P104" s="43"/>
      <c r="Q104" s="62"/>
      <c r="R104" s="80"/>
      <c r="S104" s="62"/>
      <c r="T104" s="131"/>
      <c r="U104" s="130"/>
      <c r="V104" s="131"/>
      <c r="W104" s="43"/>
      <c r="X104" s="131"/>
    </row>
    <row r="105" spans="1:24" s="160" customFormat="1" ht="16.5" thickBot="1">
      <c r="A105" s="161"/>
      <c r="B105" s="162" t="s">
        <v>72</v>
      </c>
      <c r="C105" s="163" t="s">
        <v>11</v>
      </c>
      <c r="D105" s="43">
        <f t="shared" si="7"/>
        <v>0</v>
      </c>
      <c r="E105" s="28"/>
      <c r="F105" s="95"/>
      <c r="G105" s="96"/>
      <c r="H105" s="113">
        <f t="shared" si="8"/>
        <v>0</v>
      </c>
      <c r="I105" s="96"/>
      <c r="J105" s="96"/>
      <c r="K105" s="89"/>
      <c r="L105" s="98"/>
      <c r="M105" s="95"/>
      <c r="N105" s="29"/>
      <c r="O105" s="97"/>
      <c r="P105" s="29"/>
      <c r="Q105" s="95"/>
      <c r="R105" s="97"/>
      <c r="S105" s="95"/>
      <c r="T105" s="99"/>
      <c r="U105" s="151"/>
      <c r="V105" s="99"/>
      <c r="W105" s="29"/>
      <c r="X105" s="99"/>
    </row>
    <row r="106" spans="1:24" ht="16.5" thickBot="1">
      <c r="A106" s="78">
        <v>9</v>
      </c>
      <c r="B106" s="158" t="s">
        <v>96</v>
      </c>
      <c r="C106" s="62" t="s">
        <v>98</v>
      </c>
      <c r="D106" s="43">
        <f t="shared" si="7"/>
        <v>0</v>
      </c>
      <c r="E106" s="42"/>
      <c r="F106" s="62"/>
      <c r="G106" s="63"/>
      <c r="H106" s="113">
        <f t="shared" si="8"/>
        <v>0</v>
      </c>
      <c r="I106" s="63"/>
      <c r="J106" s="63"/>
      <c r="K106" s="85"/>
      <c r="L106" s="43"/>
      <c r="M106" s="62"/>
      <c r="N106" s="43"/>
      <c r="O106" s="80"/>
      <c r="P106" s="43"/>
      <c r="Q106" s="62"/>
      <c r="R106" s="80"/>
      <c r="S106" s="62"/>
      <c r="T106" s="131"/>
      <c r="U106" s="130"/>
      <c r="V106" s="131"/>
      <c r="W106" s="43"/>
      <c r="X106" s="131"/>
    </row>
    <row r="107" spans="1:24" ht="16.5" thickBot="1">
      <c r="A107" s="67"/>
      <c r="B107" s="162" t="s">
        <v>97</v>
      </c>
      <c r="C107" s="67" t="s">
        <v>11</v>
      </c>
      <c r="D107" s="43">
        <f t="shared" si="7"/>
        <v>0</v>
      </c>
      <c r="E107" s="28"/>
      <c r="F107" s="95"/>
      <c r="G107" s="96"/>
      <c r="H107" s="113">
        <f t="shared" si="8"/>
        <v>0</v>
      </c>
      <c r="I107" s="96"/>
      <c r="J107" s="96"/>
      <c r="K107" s="89"/>
      <c r="L107" s="98"/>
      <c r="M107" s="95"/>
      <c r="N107" s="29"/>
      <c r="O107" s="97"/>
      <c r="P107" s="29"/>
      <c r="Q107" s="95"/>
      <c r="R107" s="97"/>
      <c r="S107" s="95"/>
      <c r="T107" s="99"/>
      <c r="U107" s="151"/>
      <c r="V107" s="99"/>
      <c r="W107" s="29"/>
      <c r="X107" s="99"/>
    </row>
    <row r="108" spans="1:24" ht="16.5" thickBot="1">
      <c r="A108" s="60" t="s">
        <v>32</v>
      </c>
      <c r="B108" s="40" t="s">
        <v>123</v>
      </c>
      <c r="C108" s="80" t="s">
        <v>11</v>
      </c>
      <c r="D108" s="43">
        <f t="shared" si="7"/>
        <v>0</v>
      </c>
      <c r="E108" s="42"/>
      <c r="F108" s="164"/>
      <c r="G108" s="46"/>
      <c r="H108" s="47">
        <f t="shared" si="8"/>
        <v>0</v>
      </c>
      <c r="I108" s="46"/>
      <c r="J108" s="46"/>
      <c r="K108" s="85"/>
      <c r="L108" s="43"/>
      <c r="M108" s="46"/>
      <c r="N108" s="43"/>
      <c r="O108" s="46"/>
      <c r="P108" s="43"/>
      <c r="Q108" s="46"/>
      <c r="R108" s="47"/>
      <c r="S108" s="46"/>
      <c r="T108" s="48"/>
      <c r="U108" s="130"/>
      <c r="V108" s="48"/>
      <c r="W108" s="43"/>
      <c r="X108" s="48"/>
    </row>
    <row r="109" spans="1:24" ht="16.5" thickBot="1">
      <c r="A109" s="165" t="s">
        <v>128</v>
      </c>
      <c r="B109" s="166" t="s">
        <v>124</v>
      </c>
      <c r="C109" s="83" t="s">
        <v>11</v>
      </c>
      <c r="D109" s="43">
        <f t="shared" si="7"/>
        <v>0</v>
      </c>
      <c r="E109" s="42"/>
      <c r="F109" s="31"/>
      <c r="G109" s="30"/>
      <c r="H109" s="47">
        <f t="shared" si="8"/>
        <v>0</v>
      </c>
      <c r="I109" s="30"/>
      <c r="J109" s="30"/>
      <c r="K109" s="82"/>
      <c r="L109" s="32"/>
      <c r="M109" s="30"/>
      <c r="N109" s="82"/>
      <c r="O109" s="30"/>
      <c r="P109" s="82"/>
      <c r="Q109" s="167"/>
      <c r="R109" s="31"/>
      <c r="S109" s="30"/>
      <c r="T109" s="33"/>
      <c r="U109" s="82"/>
      <c r="V109" s="30"/>
      <c r="W109" s="82"/>
      <c r="X109" s="30"/>
    </row>
    <row r="110" spans="1:24" ht="16.5" thickBot="1">
      <c r="A110" s="168" t="s">
        <v>34</v>
      </c>
      <c r="B110" s="169" t="s">
        <v>125</v>
      </c>
      <c r="C110" s="170" t="s">
        <v>11</v>
      </c>
      <c r="D110" s="43">
        <f t="shared" si="7"/>
        <v>0</v>
      </c>
      <c r="E110" s="42"/>
      <c r="F110" s="171"/>
      <c r="G110" s="116"/>
      <c r="H110" s="47">
        <f t="shared" si="8"/>
        <v>0</v>
      </c>
      <c r="I110" s="116"/>
      <c r="J110" s="116"/>
      <c r="K110" s="172"/>
      <c r="L110" s="115"/>
      <c r="M110" s="116"/>
      <c r="N110" s="172"/>
      <c r="O110" s="116"/>
      <c r="P110" s="172"/>
      <c r="Q110" s="116"/>
      <c r="R110" s="171"/>
      <c r="S110" s="116"/>
      <c r="T110" s="173"/>
      <c r="U110" s="172"/>
      <c r="V110" s="116"/>
      <c r="W110" s="172"/>
      <c r="X110" s="116"/>
    </row>
    <row r="111" spans="1:24" ht="16.5" thickBot="1">
      <c r="A111" s="117" t="s">
        <v>35</v>
      </c>
      <c r="B111" s="174" t="s">
        <v>126</v>
      </c>
      <c r="C111" s="118" t="s">
        <v>11</v>
      </c>
      <c r="D111" s="43">
        <f t="shared" si="7"/>
        <v>0</v>
      </c>
      <c r="E111" s="42"/>
      <c r="F111" s="121"/>
      <c r="G111" s="120"/>
      <c r="H111" s="47">
        <f t="shared" si="8"/>
        <v>0</v>
      </c>
      <c r="I111" s="120"/>
      <c r="J111" s="120"/>
      <c r="K111" s="175"/>
      <c r="L111" s="114"/>
      <c r="M111" s="120"/>
      <c r="N111" s="175"/>
      <c r="O111" s="120"/>
      <c r="P111" s="175"/>
      <c r="Q111" s="120"/>
      <c r="R111" s="121"/>
      <c r="S111" s="120"/>
      <c r="T111" s="176"/>
      <c r="U111" s="175"/>
      <c r="V111" s="120"/>
      <c r="W111" s="175"/>
      <c r="X111" s="120"/>
    </row>
    <row r="112" spans="1:24" ht="16.5" thickBot="1">
      <c r="A112" s="177">
        <v>13</v>
      </c>
      <c r="B112" s="178" t="s">
        <v>94</v>
      </c>
      <c r="C112" s="170" t="s">
        <v>11</v>
      </c>
      <c r="D112" s="43">
        <f t="shared" si="7"/>
        <v>0</v>
      </c>
      <c r="E112" s="42"/>
      <c r="F112" s="171"/>
      <c r="G112" s="116"/>
      <c r="H112" s="47">
        <f t="shared" si="8"/>
        <v>0</v>
      </c>
      <c r="I112" s="116"/>
      <c r="J112" s="116"/>
      <c r="K112" s="172"/>
      <c r="L112" s="115"/>
      <c r="M112" s="116"/>
      <c r="N112" s="172"/>
      <c r="O112" s="116"/>
      <c r="P112" s="172"/>
      <c r="Q112" s="116"/>
      <c r="R112" s="171"/>
      <c r="S112" s="116"/>
      <c r="T112" s="173"/>
      <c r="U112" s="172"/>
      <c r="V112" s="116"/>
      <c r="W112" s="172"/>
      <c r="X112" s="116"/>
    </row>
    <row r="113" spans="1:24" ht="15.75" customHeight="1" thickBot="1">
      <c r="A113" s="177">
        <v>14</v>
      </c>
      <c r="B113" s="179" t="s">
        <v>137</v>
      </c>
      <c r="C113" s="170" t="s">
        <v>11</v>
      </c>
      <c r="D113" s="43">
        <f t="shared" si="7"/>
        <v>0</v>
      </c>
      <c r="E113" s="42"/>
      <c r="F113" s="171"/>
      <c r="G113" s="116"/>
      <c r="H113" s="47">
        <f t="shared" si="8"/>
        <v>0</v>
      </c>
      <c r="I113" s="116"/>
      <c r="J113" s="116"/>
      <c r="K113" s="172"/>
      <c r="L113" s="115"/>
      <c r="M113" s="116"/>
      <c r="N113" s="172"/>
      <c r="O113" s="116"/>
      <c r="P113" s="172"/>
      <c r="Q113" s="116"/>
      <c r="R113" s="171"/>
      <c r="S113" s="116"/>
      <c r="T113" s="173"/>
      <c r="U113" s="172"/>
      <c r="V113" s="116"/>
      <c r="W113" s="172"/>
      <c r="X113" s="116"/>
    </row>
    <row r="114" spans="1:24" ht="16.5" thickBot="1">
      <c r="A114" s="117" t="s">
        <v>50</v>
      </c>
      <c r="B114" s="174" t="s">
        <v>127</v>
      </c>
      <c r="C114" s="118" t="s">
        <v>11</v>
      </c>
      <c r="D114" s="43">
        <f>E114+H114+K114</f>
        <v>0</v>
      </c>
      <c r="E114" s="42"/>
      <c r="F114" s="121"/>
      <c r="G114" s="120"/>
      <c r="H114" s="47">
        <f t="shared" si="8"/>
        <v>0</v>
      </c>
      <c r="I114" s="120"/>
      <c r="J114" s="120"/>
      <c r="K114" s="175"/>
      <c r="L114" s="114"/>
      <c r="M114" s="120"/>
      <c r="N114" s="175"/>
      <c r="O114" s="120"/>
      <c r="P114" s="175"/>
      <c r="Q114" s="120"/>
      <c r="R114" s="121"/>
      <c r="S114" s="120"/>
      <c r="T114" s="176"/>
      <c r="U114" s="175"/>
      <c r="V114" s="120"/>
      <c r="W114" s="175"/>
      <c r="X114" s="120"/>
    </row>
    <row r="115" spans="1:24" ht="16.5" thickBot="1">
      <c r="A115" s="180">
        <v>16</v>
      </c>
      <c r="B115" s="79" t="s">
        <v>122</v>
      </c>
      <c r="C115" s="62" t="s">
        <v>11</v>
      </c>
      <c r="D115" s="43">
        <f>E115+H115+K115</f>
        <v>0</v>
      </c>
      <c r="E115" s="42"/>
      <c r="F115" s="64"/>
      <c r="G115" s="181"/>
      <c r="H115" s="47">
        <f t="shared" si="8"/>
        <v>0</v>
      </c>
      <c r="I115" s="42"/>
      <c r="J115" s="64"/>
      <c r="K115" s="175"/>
      <c r="L115" s="182"/>
      <c r="M115" s="64"/>
      <c r="N115" s="42"/>
      <c r="O115" s="64"/>
      <c r="P115" s="42"/>
      <c r="Q115" s="64"/>
      <c r="R115" s="183"/>
      <c r="S115" s="64"/>
      <c r="T115" s="184"/>
      <c r="U115" s="42"/>
      <c r="V115" s="64"/>
      <c r="W115" s="42"/>
      <c r="X115" s="64"/>
    </row>
    <row r="116" spans="1:24" ht="15.75">
      <c r="A116" s="165" t="s">
        <v>109</v>
      </c>
      <c r="B116" s="185" t="s">
        <v>108</v>
      </c>
      <c r="C116" s="186" t="s">
        <v>40</v>
      </c>
      <c r="D116" s="24"/>
      <c r="E116" s="21"/>
      <c r="F116" s="187"/>
      <c r="G116" s="188"/>
      <c r="H116" s="189"/>
      <c r="I116" s="21"/>
      <c r="J116" s="187"/>
      <c r="K116" s="190"/>
      <c r="L116" s="190"/>
      <c r="M116" s="187"/>
      <c r="N116" s="21"/>
      <c r="O116" s="187"/>
      <c r="P116" s="21"/>
      <c r="Q116" s="187"/>
      <c r="R116" s="191"/>
      <c r="S116" s="187"/>
      <c r="T116" s="192"/>
      <c r="U116" s="21"/>
      <c r="V116" s="187"/>
      <c r="W116" s="21"/>
      <c r="X116" s="187"/>
    </row>
    <row r="117" spans="1:24" ht="15.75">
      <c r="A117" s="165" t="s">
        <v>138</v>
      </c>
      <c r="B117" s="193" t="s">
        <v>42</v>
      </c>
      <c r="C117" s="186" t="s">
        <v>28</v>
      </c>
      <c r="D117" s="24"/>
      <c r="E117" s="21"/>
      <c r="F117" s="148"/>
      <c r="G117" s="92"/>
      <c r="H117" s="194"/>
      <c r="I117" s="32"/>
      <c r="J117" s="92"/>
      <c r="K117" s="195"/>
      <c r="L117" s="149"/>
      <c r="M117" s="92"/>
      <c r="N117" s="24"/>
      <c r="O117" s="92"/>
      <c r="P117" s="24"/>
      <c r="Q117" s="92"/>
      <c r="R117" s="196"/>
      <c r="S117" s="92"/>
      <c r="T117" s="197"/>
      <c r="U117" s="24"/>
      <c r="V117" s="92"/>
      <c r="W117" s="24"/>
      <c r="X117" s="92"/>
    </row>
    <row r="118" spans="1:24" ht="15.75">
      <c r="A118" s="165"/>
      <c r="B118" s="193"/>
      <c r="C118" s="186" t="s">
        <v>11</v>
      </c>
      <c r="D118" s="24"/>
      <c r="E118" s="21"/>
      <c r="F118" s="198"/>
      <c r="G118" s="199"/>
      <c r="H118" s="194"/>
      <c r="I118" s="24"/>
      <c r="J118" s="199"/>
      <c r="K118" s="195"/>
      <c r="L118" s="195"/>
      <c r="M118" s="199"/>
      <c r="N118" s="24"/>
      <c r="O118" s="199"/>
      <c r="P118" s="24"/>
      <c r="Q118" s="199"/>
      <c r="R118" s="200"/>
      <c r="S118" s="199"/>
      <c r="T118" s="201"/>
      <c r="U118" s="24"/>
      <c r="V118" s="199"/>
      <c r="W118" s="24"/>
      <c r="X118" s="199"/>
    </row>
    <row r="119" spans="1:24" ht="15.75">
      <c r="A119" s="165" t="s">
        <v>139</v>
      </c>
      <c r="B119" s="193" t="s">
        <v>43</v>
      </c>
      <c r="C119" s="186" t="s">
        <v>28</v>
      </c>
      <c r="D119" s="24"/>
      <c r="E119" s="21"/>
      <c r="F119" s="198"/>
      <c r="G119" s="199"/>
      <c r="H119" s="194"/>
      <c r="I119" s="24"/>
      <c r="J119" s="199"/>
      <c r="K119" s="195"/>
      <c r="L119" s="195"/>
      <c r="M119" s="199"/>
      <c r="N119" s="24"/>
      <c r="O119" s="199"/>
      <c r="P119" s="24"/>
      <c r="Q119" s="199"/>
      <c r="R119" s="200"/>
      <c r="S119" s="199"/>
      <c r="T119" s="201"/>
      <c r="U119" s="24"/>
      <c r="V119" s="199"/>
      <c r="W119" s="24"/>
      <c r="X119" s="199"/>
    </row>
    <row r="120" spans="1:24" ht="15.75">
      <c r="A120" s="165"/>
      <c r="B120" s="193"/>
      <c r="C120" s="186" t="s">
        <v>11</v>
      </c>
      <c r="D120" s="24"/>
      <c r="E120" s="21"/>
      <c r="F120" s="198"/>
      <c r="G120" s="199"/>
      <c r="H120" s="194"/>
      <c r="I120" s="24"/>
      <c r="J120" s="199"/>
      <c r="K120" s="195"/>
      <c r="L120" s="195"/>
      <c r="M120" s="199"/>
      <c r="N120" s="24"/>
      <c r="O120" s="199"/>
      <c r="P120" s="24"/>
      <c r="Q120" s="199"/>
      <c r="R120" s="200"/>
      <c r="S120" s="199"/>
      <c r="T120" s="201"/>
      <c r="U120" s="24"/>
      <c r="V120" s="199"/>
      <c r="W120" s="24"/>
      <c r="X120" s="199"/>
    </row>
    <row r="121" spans="1:24" ht="15.75">
      <c r="A121" s="165" t="s">
        <v>140</v>
      </c>
      <c r="B121" s="193" t="s">
        <v>99</v>
      </c>
      <c r="C121" s="186" t="s">
        <v>28</v>
      </c>
      <c r="D121" s="24"/>
      <c r="E121" s="21"/>
      <c r="F121" s="198"/>
      <c r="G121" s="199"/>
      <c r="H121" s="194"/>
      <c r="I121" s="24"/>
      <c r="J121" s="199"/>
      <c r="K121" s="195"/>
      <c r="L121" s="195"/>
      <c r="M121" s="199"/>
      <c r="N121" s="24"/>
      <c r="O121" s="199"/>
      <c r="P121" s="24"/>
      <c r="Q121" s="199"/>
      <c r="R121" s="200"/>
      <c r="S121" s="199"/>
      <c r="T121" s="201"/>
      <c r="U121" s="24"/>
      <c r="V121" s="199"/>
      <c r="W121" s="24"/>
      <c r="X121" s="199"/>
    </row>
    <row r="122" spans="1:24" ht="15.75">
      <c r="A122" s="165"/>
      <c r="B122" s="186" t="s">
        <v>44</v>
      </c>
      <c r="C122" s="186" t="s">
        <v>11</v>
      </c>
      <c r="D122" s="24"/>
      <c r="E122" s="21"/>
      <c r="F122" s="198"/>
      <c r="G122" s="199"/>
      <c r="H122" s="194"/>
      <c r="I122" s="24"/>
      <c r="J122" s="199"/>
      <c r="K122" s="195"/>
      <c r="L122" s="195"/>
      <c r="M122" s="199"/>
      <c r="N122" s="24"/>
      <c r="O122" s="199"/>
      <c r="P122" s="24"/>
      <c r="Q122" s="199"/>
      <c r="R122" s="200"/>
      <c r="S122" s="199"/>
      <c r="T122" s="201"/>
      <c r="U122" s="24"/>
      <c r="V122" s="199"/>
      <c r="W122" s="24"/>
      <c r="X122" s="199"/>
    </row>
    <row r="123" spans="1:24" ht="15.75">
      <c r="A123" s="165" t="s">
        <v>110</v>
      </c>
      <c r="B123" s="81" t="s">
        <v>107</v>
      </c>
      <c r="C123" s="186" t="s">
        <v>28</v>
      </c>
      <c r="D123" s="24"/>
      <c r="E123" s="21"/>
      <c r="F123" s="198"/>
      <c r="G123" s="199"/>
      <c r="H123" s="194"/>
      <c r="I123" s="24"/>
      <c r="J123" s="199"/>
      <c r="K123" s="195"/>
      <c r="L123" s="195"/>
      <c r="M123" s="199"/>
      <c r="N123" s="24"/>
      <c r="O123" s="199"/>
      <c r="P123" s="24"/>
      <c r="Q123" s="199"/>
      <c r="R123" s="200"/>
      <c r="S123" s="199"/>
      <c r="T123" s="201"/>
      <c r="U123" s="24"/>
      <c r="V123" s="199"/>
      <c r="W123" s="24"/>
      <c r="X123" s="199"/>
    </row>
    <row r="124" spans="1:24" ht="16.5" thickBot="1">
      <c r="A124" s="202"/>
      <c r="B124" s="203"/>
      <c r="C124" s="134" t="s">
        <v>11</v>
      </c>
      <c r="D124" s="38"/>
      <c r="E124" s="135"/>
      <c r="F124" s="204"/>
      <c r="G124" s="205"/>
      <c r="H124" s="206"/>
      <c r="I124" s="29"/>
      <c r="J124" s="205"/>
      <c r="K124" s="138"/>
      <c r="L124" s="138"/>
      <c r="M124" s="205"/>
      <c r="N124" s="38"/>
      <c r="O124" s="205"/>
      <c r="P124" s="38"/>
      <c r="Q124" s="205"/>
      <c r="R124" s="207"/>
      <c r="S124" s="205"/>
      <c r="T124" s="208"/>
      <c r="U124" s="38"/>
      <c r="V124" s="205"/>
      <c r="W124" s="38"/>
      <c r="X124" s="205"/>
    </row>
    <row r="125" spans="1:24" ht="16.5" thickBot="1">
      <c r="A125" s="60" t="s">
        <v>39</v>
      </c>
      <c r="B125" s="62" t="s">
        <v>129</v>
      </c>
      <c r="C125" s="62" t="s">
        <v>40</v>
      </c>
      <c r="D125" s="62">
        <f aca="true" t="shared" si="9" ref="D125:D144">E125+H125</f>
        <v>0</v>
      </c>
      <c r="E125" s="62">
        <f>F125</f>
        <v>0</v>
      </c>
      <c r="F125" s="62">
        <v>0</v>
      </c>
      <c r="G125" s="62">
        <v>0</v>
      </c>
      <c r="H125" s="62"/>
      <c r="I125" s="62">
        <v>0</v>
      </c>
      <c r="J125" s="62">
        <v>0</v>
      </c>
      <c r="K125" s="62"/>
      <c r="L125" s="62">
        <v>0</v>
      </c>
      <c r="M125" s="62">
        <v>0</v>
      </c>
      <c r="N125" s="62"/>
      <c r="O125" s="62"/>
      <c r="P125" s="62"/>
      <c r="Q125" s="62"/>
      <c r="R125" s="84"/>
      <c r="S125" s="62"/>
      <c r="T125" s="131"/>
      <c r="U125" s="62"/>
      <c r="V125" s="62"/>
      <c r="W125" s="62"/>
      <c r="X125" s="62"/>
    </row>
    <row r="126" spans="1:24" ht="16.5" thickBot="1">
      <c r="A126" s="65" t="s">
        <v>133</v>
      </c>
      <c r="B126" s="67" t="s">
        <v>130</v>
      </c>
      <c r="C126" s="67" t="s">
        <v>40</v>
      </c>
      <c r="D126" s="62">
        <f t="shared" si="9"/>
        <v>0</v>
      </c>
      <c r="E126" s="62">
        <f>F126</f>
        <v>0</v>
      </c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90"/>
      <c r="S126" s="67"/>
      <c r="T126" s="145"/>
      <c r="U126" s="67"/>
      <c r="V126" s="67"/>
      <c r="W126" s="67"/>
      <c r="X126" s="67"/>
    </row>
    <row r="127" spans="1:24" ht="15.75">
      <c r="A127" s="146" t="s">
        <v>41</v>
      </c>
      <c r="B127" s="209" t="s">
        <v>101</v>
      </c>
      <c r="C127" s="83" t="s">
        <v>28</v>
      </c>
      <c r="D127" s="210">
        <f t="shared" si="9"/>
        <v>0</v>
      </c>
      <c r="E127" s="210">
        <f aca="true" t="shared" si="10" ref="E127:E144">F127+G127</f>
        <v>0</v>
      </c>
      <c r="F127" s="210">
        <f>F129+F131+F133+F135+F137+F139+F141+F143</f>
        <v>0</v>
      </c>
      <c r="G127" s="210">
        <f>G129+G131+G133+G135+G137+G139+G141+G143</f>
        <v>0</v>
      </c>
      <c r="H127" s="210">
        <f aca="true" t="shared" si="11" ref="H127:H144">I127+J127</f>
        <v>0</v>
      </c>
      <c r="I127" s="210">
        <f>I129+I131+I133+I135+I137+I139+I141+I143</f>
        <v>0</v>
      </c>
      <c r="J127" s="211"/>
      <c r="K127" s="210"/>
      <c r="L127" s="212"/>
      <c r="M127" s="64"/>
      <c r="N127" s="210"/>
      <c r="O127" s="210"/>
      <c r="P127" s="210"/>
      <c r="Q127" s="212"/>
      <c r="R127" s="183"/>
      <c r="S127" s="210"/>
      <c r="T127" s="211"/>
      <c r="U127" s="210"/>
      <c r="V127" s="210"/>
      <c r="W127" s="210"/>
      <c r="X127" s="210"/>
    </row>
    <row r="128" spans="1:24" ht="15.75">
      <c r="A128" s="165"/>
      <c r="B128" s="213" t="s">
        <v>46</v>
      </c>
      <c r="C128" s="186" t="s">
        <v>11</v>
      </c>
      <c r="D128" s="210">
        <f t="shared" si="9"/>
        <v>0</v>
      </c>
      <c r="E128" s="210">
        <f t="shared" si="10"/>
        <v>0</v>
      </c>
      <c r="F128" s="214">
        <f>F130+F132+F134+F136+F138+F140+F142+F144</f>
        <v>0</v>
      </c>
      <c r="G128" s="214">
        <f>G130+G132+G134+G136+G138+G140+G142+G144</f>
        <v>0</v>
      </c>
      <c r="H128" s="210">
        <f t="shared" si="11"/>
        <v>0</v>
      </c>
      <c r="I128" s="214">
        <f>I130+I132+I134+I136+I138+I140+I142+I144</f>
        <v>0</v>
      </c>
      <c r="J128" s="192"/>
      <c r="K128" s="187"/>
      <c r="L128" s="191"/>
      <c r="M128" s="187"/>
      <c r="N128" s="187"/>
      <c r="O128" s="187"/>
      <c r="P128" s="187"/>
      <c r="Q128" s="191"/>
      <c r="R128" s="191"/>
      <c r="S128" s="187"/>
      <c r="T128" s="192"/>
      <c r="U128" s="187"/>
      <c r="V128" s="187"/>
      <c r="W128" s="187"/>
      <c r="X128" s="187"/>
    </row>
    <row r="129" spans="1:24" ht="15.75">
      <c r="A129" s="165" t="s">
        <v>141</v>
      </c>
      <c r="B129" s="186" t="s">
        <v>60</v>
      </c>
      <c r="C129" s="186" t="s">
        <v>28</v>
      </c>
      <c r="D129" s="210">
        <f t="shared" si="9"/>
        <v>0</v>
      </c>
      <c r="E129" s="210">
        <f t="shared" si="10"/>
        <v>0</v>
      </c>
      <c r="F129" s="199"/>
      <c r="G129" s="198"/>
      <c r="H129" s="210">
        <f t="shared" si="11"/>
        <v>0</v>
      </c>
      <c r="I129" s="24"/>
      <c r="J129" s="198"/>
      <c r="K129" s="24"/>
      <c r="L129" s="194"/>
      <c r="M129" s="199"/>
      <c r="N129" s="24"/>
      <c r="O129" s="198"/>
      <c r="P129" s="24"/>
      <c r="Q129" s="198"/>
      <c r="R129" s="200"/>
      <c r="S129" s="199"/>
      <c r="T129" s="198"/>
      <c r="U129" s="24"/>
      <c r="V129" s="199"/>
      <c r="W129" s="24"/>
      <c r="X129" s="199"/>
    </row>
    <row r="130" spans="1:24" ht="15.75">
      <c r="A130" s="165"/>
      <c r="B130" s="186"/>
      <c r="C130" s="186" t="s">
        <v>11</v>
      </c>
      <c r="D130" s="210">
        <f t="shared" si="9"/>
        <v>0</v>
      </c>
      <c r="E130" s="210">
        <f t="shared" si="10"/>
        <v>0</v>
      </c>
      <c r="F130" s="199"/>
      <c r="G130" s="198"/>
      <c r="H130" s="210">
        <f t="shared" si="11"/>
        <v>0</v>
      </c>
      <c r="I130" s="24"/>
      <c r="J130" s="198"/>
      <c r="K130" s="24"/>
      <c r="L130" s="194"/>
      <c r="M130" s="199"/>
      <c r="N130" s="24"/>
      <c r="O130" s="198"/>
      <c r="P130" s="24"/>
      <c r="Q130" s="198"/>
      <c r="R130" s="200"/>
      <c r="S130" s="199"/>
      <c r="T130" s="198"/>
      <c r="U130" s="24"/>
      <c r="V130" s="199"/>
      <c r="W130" s="24"/>
      <c r="X130" s="199"/>
    </row>
    <row r="131" spans="1:24" ht="15.75">
      <c r="A131" s="165" t="s">
        <v>142</v>
      </c>
      <c r="B131" s="186" t="s">
        <v>61</v>
      </c>
      <c r="C131" s="186" t="s">
        <v>28</v>
      </c>
      <c r="D131" s="210">
        <f t="shared" si="9"/>
        <v>0</v>
      </c>
      <c r="E131" s="210">
        <f t="shared" si="10"/>
        <v>0</v>
      </c>
      <c r="F131" s="199"/>
      <c r="G131" s="198"/>
      <c r="H131" s="210">
        <f t="shared" si="11"/>
        <v>0</v>
      </c>
      <c r="I131" s="24"/>
      <c r="J131" s="198"/>
      <c r="K131" s="24"/>
      <c r="L131" s="194"/>
      <c r="M131" s="199"/>
      <c r="N131" s="24"/>
      <c r="O131" s="198"/>
      <c r="P131" s="24"/>
      <c r="Q131" s="198"/>
      <c r="R131" s="200"/>
      <c r="S131" s="199"/>
      <c r="T131" s="198"/>
      <c r="U131" s="24"/>
      <c r="V131" s="199"/>
      <c r="W131" s="24"/>
      <c r="X131" s="199"/>
    </row>
    <row r="132" spans="1:24" ht="15.75">
      <c r="A132" s="165"/>
      <c r="B132" s="186"/>
      <c r="C132" s="186" t="s">
        <v>11</v>
      </c>
      <c r="D132" s="210">
        <f t="shared" si="9"/>
        <v>0</v>
      </c>
      <c r="E132" s="210">
        <f t="shared" si="10"/>
        <v>0</v>
      </c>
      <c r="F132" s="199"/>
      <c r="G132" s="198"/>
      <c r="H132" s="210">
        <f t="shared" si="11"/>
        <v>0</v>
      </c>
      <c r="I132" s="24"/>
      <c r="J132" s="198"/>
      <c r="K132" s="24"/>
      <c r="L132" s="194"/>
      <c r="M132" s="199"/>
      <c r="N132" s="24"/>
      <c r="O132" s="198"/>
      <c r="P132" s="24"/>
      <c r="Q132" s="198"/>
      <c r="R132" s="200"/>
      <c r="S132" s="199"/>
      <c r="T132" s="198"/>
      <c r="U132" s="24"/>
      <c r="V132" s="199"/>
      <c r="W132" s="24"/>
      <c r="X132" s="199"/>
    </row>
    <row r="133" spans="1:24" ht="15.75">
      <c r="A133" s="165" t="s">
        <v>143</v>
      </c>
      <c r="B133" s="186" t="s">
        <v>62</v>
      </c>
      <c r="C133" s="186" t="s">
        <v>28</v>
      </c>
      <c r="D133" s="210">
        <f t="shared" si="9"/>
        <v>0</v>
      </c>
      <c r="E133" s="210">
        <f t="shared" si="10"/>
        <v>0</v>
      </c>
      <c r="F133" s="199"/>
      <c r="G133" s="198"/>
      <c r="H133" s="210">
        <f t="shared" si="11"/>
        <v>0</v>
      </c>
      <c r="I133" s="24"/>
      <c r="J133" s="198"/>
      <c r="K133" s="24"/>
      <c r="L133" s="194"/>
      <c r="M133" s="199"/>
      <c r="N133" s="24"/>
      <c r="O133" s="198"/>
      <c r="P133" s="24"/>
      <c r="Q133" s="198"/>
      <c r="R133" s="200"/>
      <c r="S133" s="199"/>
      <c r="T133" s="198"/>
      <c r="U133" s="24"/>
      <c r="V133" s="199"/>
      <c r="W133" s="24"/>
      <c r="X133" s="199"/>
    </row>
    <row r="134" spans="1:24" ht="15.75">
      <c r="A134" s="165"/>
      <c r="B134" s="186"/>
      <c r="C134" s="186" t="s">
        <v>11</v>
      </c>
      <c r="D134" s="210">
        <f t="shared" si="9"/>
        <v>0</v>
      </c>
      <c r="E134" s="210">
        <f t="shared" si="10"/>
        <v>0</v>
      </c>
      <c r="F134" s="199"/>
      <c r="G134" s="198"/>
      <c r="H134" s="210">
        <f t="shared" si="11"/>
        <v>0</v>
      </c>
      <c r="I134" s="24"/>
      <c r="J134" s="198"/>
      <c r="K134" s="24"/>
      <c r="L134" s="194"/>
      <c r="M134" s="199"/>
      <c r="N134" s="24"/>
      <c r="O134" s="198"/>
      <c r="P134" s="24"/>
      <c r="Q134" s="198"/>
      <c r="R134" s="200"/>
      <c r="S134" s="199"/>
      <c r="T134" s="198"/>
      <c r="U134" s="24"/>
      <c r="V134" s="199"/>
      <c r="W134" s="24"/>
      <c r="X134" s="199"/>
    </row>
    <row r="135" spans="1:24" ht="15.75">
      <c r="A135" s="165" t="s">
        <v>144</v>
      </c>
      <c r="B135" s="186" t="s">
        <v>63</v>
      </c>
      <c r="C135" s="186" t="s">
        <v>28</v>
      </c>
      <c r="D135" s="210">
        <f t="shared" si="9"/>
        <v>0</v>
      </c>
      <c r="E135" s="210">
        <f t="shared" si="10"/>
        <v>0</v>
      </c>
      <c r="F135" s="199"/>
      <c r="G135" s="198"/>
      <c r="H135" s="210">
        <f t="shared" si="11"/>
        <v>0</v>
      </c>
      <c r="I135" s="228">
        <v>0</v>
      </c>
      <c r="J135" s="198"/>
      <c r="K135" s="24"/>
      <c r="L135" s="194"/>
      <c r="M135" s="199"/>
      <c r="N135" s="24"/>
      <c r="O135" s="198"/>
      <c r="P135" s="24"/>
      <c r="Q135" s="198"/>
      <c r="R135" s="200"/>
      <c r="S135" s="199"/>
      <c r="T135" s="198"/>
      <c r="U135" s="24"/>
      <c r="V135" s="199"/>
      <c r="W135" s="24"/>
      <c r="X135" s="199"/>
    </row>
    <row r="136" spans="1:24" ht="15.75">
      <c r="A136" s="165"/>
      <c r="B136" s="186"/>
      <c r="C136" s="186" t="s">
        <v>11</v>
      </c>
      <c r="D136" s="210">
        <f t="shared" si="9"/>
        <v>0</v>
      </c>
      <c r="E136" s="210">
        <f t="shared" si="10"/>
        <v>0</v>
      </c>
      <c r="F136" s="199"/>
      <c r="G136" s="198"/>
      <c r="H136" s="210">
        <f t="shared" si="11"/>
        <v>0</v>
      </c>
      <c r="I136" s="228">
        <v>0</v>
      </c>
      <c r="J136" s="198"/>
      <c r="K136" s="38"/>
      <c r="L136" s="206"/>
      <c r="M136" s="199"/>
      <c r="N136" s="38"/>
      <c r="O136" s="198"/>
      <c r="P136" s="38"/>
      <c r="Q136" s="198"/>
      <c r="R136" s="207"/>
      <c r="S136" s="205"/>
      <c r="T136" s="204"/>
      <c r="U136" s="38"/>
      <c r="V136" s="199"/>
      <c r="W136" s="38"/>
      <c r="X136" s="199"/>
    </row>
    <row r="137" spans="1:24" ht="15.75">
      <c r="A137" s="165" t="s">
        <v>145</v>
      </c>
      <c r="B137" s="186" t="s">
        <v>64</v>
      </c>
      <c r="C137" s="186" t="s">
        <v>28</v>
      </c>
      <c r="D137" s="210">
        <f t="shared" si="9"/>
        <v>0</v>
      </c>
      <c r="E137" s="210">
        <f t="shared" si="10"/>
        <v>0</v>
      </c>
      <c r="F137" s="215"/>
      <c r="G137" s="198"/>
      <c r="H137" s="210">
        <f t="shared" si="11"/>
        <v>0</v>
      </c>
      <c r="I137" s="228">
        <v>0</v>
      </c>
      <c r="J137" s="198"/>
      <c r="K137" s="24"/>
      <c r="L137" s="194"/>
      <c r="M137" s="199"/>
      <c r="N137" s="24"/>
      <c r="O137" s="198"/>
      <c r="P137" s="24"/>
      <c r="Q137" s="198"/>
      <c r="R137" s="200"/>
      <c r="S137" s="199"/>
      <c r="T137" s="198"/>
      <c r="U137" s="24"/>
      <c r="V137" s="199"/>
      <c r="W137" s="24"/>
      <c r="X137" s="199"/>
    </row>
    <row r="138" spans="1:24" ht="15.75">
      <c r="A138" s="165"/>
      <c r="B138" s="186"/>
      <c r="C138" s="186" t="s">
        <v>11</v>
      </c>
      <c r="D138" s="210">
        <f t="shared" si="9"/>
        <v>0</v>
      </c>
      <c r="E138" s="210">
        <f t="shared" si="10"/>
        <v>0</v>
      </c>
      <c r="F138" s="215"/>
      <c r="G138" s="198"/>
      <c r="H138" s="210">
        <f t="shared" si="11"/>
        <v>0</v>
      </c>
      <c r="I138" s="228">
        <v>0</v>
      </c>
      <c r="J138" s="198"/>
      <c r="K138" s="24"/>
      <c r="L138" s="194"/>
      <c r="M138" s="199"/>
      <c r="N138" s="24"/>
      <c r="O138" s="198"/>
      <c r="P138" s="24"/>
      <c r="Q138" s="198"/>
      <c r="R138" s="200"/>
      <c r="S138" s="199"/>
      <c r="T138" s="198"/>
      <c r="U138" s="24"/>
      <c r="V138" s="199"/>
      <c r="W138" s="24"/>
      <c r="X138" s="199"/>
    </row>
    <row r="139" spans="1:24" ht="15.75">
      <c r="A139" s="165" t="s">
        <v>146</v>
      </c>
      <c r="B139" s="186" t="s">
        <v>91</v>
      </c>
      <c r="C139" s="186" t="s">
        <v>28</v>
      </c>
      <c r="D139" s="210">
        <f t="shared" si="9"/>
        <v>0</v>
      </c>
      <c r="E139" s="210">
        <f t="shared" si="10"/>
        <v>0</v>
      </c>
      <c r="F139" s="199"/>
      <c r="G139" s="198"/>
      <c r="H139" s="210">
        <f t="shared" si="11"/>
        <v>0</v>
      </c>
      <c r="I139" s="228">
        <v>0</v>
      </c>
      <c r="J139" s="198"/>
      <c r="K139" s="24"/>
      <c r="L139" s="194"/>
      <c r="M139" s="199"/>
      <c r="N139" s="24"/>
      <c r="O139" s="198"/>
      <c r="P139" s="24"/>
      <c r="Q139" s="198"/>
      <c r="R139" s="200"/>
      <c r="S139" s="199"/>
      <c r="T139" s="198"/>
      <c r="U139" s="24"/>
      <c r="V139" s="199"/>
      <c r="W139" s="24"/>
      <c r="X139" s="199"/>
    </row>
    <row r="140" spans="1:24" ht="15.75">
      <c r="A140" s="165"/>
      <c r="B140" s="186"/>
      <c r="C140" s="186" t="s">
        <v>11</v>
      </c>
      <c r="D140" s="210">
        <f t="shared" si="9"/>
        <v>0</v>
      </c>
      <c r="E140" s="210">
        <f t="shared" si="10"/>
        <v>0</v>
      </c>
      <c r="F140" s="199"/>
      <c r="G140" s="198"/>
      <c r="H140" s="210">
        <f t="shared" si="11"/>
        <v>0</v>
      </c>
      <c r="I140" s="228">
        <v>0</v>
      </c>
      <c r="J140" s="198"/>
      <c r="K140" s="24"/>
      <c r="L140" s="194"/>
      <c r="M140" s="199"/>
      <c r="N140" s="24"/>
      <c r="O140" s="198"/>
      <c r="P140" s="24"/>
      <c r="Q140" s="198"/>
      <c r="R140" s="200"/>
      <c r="S140" s="199"/>
      <c r="T140" s="198"/>
      <c r="U140" s="24"/>
      <c r="V140" s="199"/>
      <c r="W140" s="24"/>
      <c r="X140" s="199"/>
    </row>
    <row r="141" spans="1:24" ht="15.75">
      <c r="A141" s="165" t="s">
        <v>147</v>
      </c>
      <c r="B141" s="186" t="s">
        <v>92</v>
      </c>
      <c r="C141" s="186" t="s">
        <v>28</v>
      </c>
      <c r="D141" s="210">
        <f t="shared" si="9"/>
        <v>0</v>
      </c>
      <c r="E141" s="210">
        <f t="shared" si="10"/>
        <v>0</v>
      </c>
      <c r="F141" s="199"/>
      <c r="G141" s="198"/>
      <c r="H141" s="210">
        <f t="shared" si="11"/>
        <v>0</v>
      </c>
      <c r="I141" s="228">
        <v>0</v>
      </c>
      <c r="J141" s="198"/>
      <c r="K141" s="24"/>
      <c r="L141" s="194"/>
      <c r="M141" s="199"/>
      <c r="N141" s="24"/>
      <c r="O141" s="198"/>
      <c r="P141" s="24"/>
      <c r="Q141" s="198"/>
      <c r="R141" s="200"/>
      <c r="S141" s="199"/>
      <c r="T141" s="198"/>
      <c r="U141" s="24"/>
      <c r="V141" s="199"/>
      <c r="W141" s="24"/>
      <c r="X141" s="199"/>
    </row>
    <row r="142" spans="1:24" ht="15.75">
      <c r="A142" s="165"/>
      <c r="B142" s="186"/>
      <c r="C142" s="186" t="s">
        <v>11</v>
      </c>
      <c r="D142" s="210">
        <f t="shared" si="9"/>
        <v>0</v>
      </c>
      <c r="E142" s="210">
        <f t="shared" si="10"/>
        <v>0</v>
      </c>
      <c r="F142" s="199"/>
      <c r="G142" s="198"/>
      <c r="H142" s="210">
        <f t="shared" si="11"/>
        <v>0</v>
      </c>
      <c r="I142" s="228">
        <v>0</v>
      </c>
      <c r="J142" s="198"/>
      <c r="K142" s="24"/>
      <c r="L142" s="194"/>
      <c r="M142" s="199"/>
      <c r="N142" s="24"/>
      <c r="O142" s="198"/>
      <c r="P142" s="24"/>
      <c r="Q142" s="198"/>
      <c r="R142" s="200"/>
      <c r="S142" s="199"/>
      <c r="T142" s="198"/>
      <c r="U142" s="24"/>
      <c r="V142" s="199"/>
      <c r="W142" s="24"/>
      <c r="X142" s="199"/>
    </row>
    <row r="143" spans="1:24" ht="15.75">
      <c r="A143" s="165" t="s">
        <v>148</v>
      </c>
      <c r="B143" s="186" t="s">
        <v>86</v>
      </c>
      <c r="C143" s="186" t="s">
        <v>28</v>
      </c>
      <c r="D143" s="210">
        <f t="shared" si="9"/>
        <v>0</v>
      </c>
      <c r="E143" s="210">
        <f t="shared" si="10"/>
        <v>0</v>
      </c>
      <c r="F143" s="199"/>
      <c r="G143" s="193"/>
      <c r="H143" s="210">
        <f t="shared" si="11"/>
        <v>0</v>
      </c>
      <c r="I143" s="24"/>
      <c r="J143" s="193"/>
      <c r="K143" s="24"/>
      <c r="L143" s="194"/>
      <c r="M143" s="186"/>
      <c r="N143" s="24"/>
      <c r="O143" s="193"/>
      <c r="P143" s="24"/>
      <c r="Q143" s="193"/>
      <c r="R143" s="216"/>
      <c r="S143" s="186"/>
      <c r="T143" s="193"/>
      <c r="U143" s="24"/>
      <c r="V143" s="186"/>
      <c r="W143" s="24"/>
      <c r="X143" s="186"/>
    </row>
    <row r="144" spans="1:24" ht="16.5" thickBot="1">
      <c r="A144" s="67"/>
      <c r="B144" s="67"/>
      <c r="C144" s="67" t="s">
        <v>11</v>
      </c>
      <c r="D144" s="69">
        <f t="shared" si="9"/>
        <v>0</v>
      </c>
      <c r="E144" s="69">
        <f t="shared" si="10"/>
        <v>0</v>
      </c>
      <c r="F144" s="217"/>
      <c r="G144" s="88"/>
      <c r="H144" s="69">
        <f t="shared" si="11"/>
        <v>0</v>
      </c>
      <c r="I144" s="29"/>
      <c r="J144" s="88"/>
      <c r="K144" s="29"/>
      <c r="L144" s="89"/>
      <c r="M144" s="67"/>
      <c r="N144" s="29"/>
      <c r="O144" s="88"/>
      <c r="P144" s="29"/>
      <c r="Q144" s="88"/>
      <c r="R144" s="90"/>
      <c r="S144" s="67"/>
      <c r="T144" s="88"/>
      <c r="U144" s="29"/>
      <c r="V144" s="67"/>
      <c r="W144" s="29"/>
      <c r="X144" s="67"/>
    </row>
    <row r="145" spans="1:24" ht="15.75">
      <c r="A145" s="21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</row>
    <row r="146" spans="1:24" ht="15.75">
      <c r="A146" s="218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</row>
    <row r="147" spans="1:24" ht="15.75">
      <c r="A147" s="218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</row>
    <row r="148" spans="1:24" ht="15.75">
      <c r="A148" s="218"/>
      <c r="B148" s="140"/>
      <c r="C148" s="140"/>
      <c r="D148" s="140"/>
      <c r="E148" s="140" t="s">
        <v>189</v>
      </c>
      <c r="F148" s="140"/>
      <c r="G148" s="140"/>
      <c r="H148" s="140"/>
      <c r="I148" s="140"/>
      <c r="J148" s="140"/>
      <c r="K148" s="140" t="s">
        <v>191</v>
      </c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</row>
    <row r="149" spans="1:24" ht="15.75">
      <c r="A149" s="218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</row>
    <row r="150" spans="1:24" ht="15.75">
      <c r="A150" s="218"/>
      <c r="B150" s="140"/>
      <c r="C150" s="140"/>
      <c r="D150" s="140"/>
      <c r="E150" s="140" t="s">
        <v>200</v>
      </c>
      <c r="F150" s="140"/>
      <c r="G150" s="140"/>
      <c r="H150" s="140"/>
      <c r="I150" s="140"/>
      <c r="J150" s="140"/>
      <c r="K150" s="140" t="s">
        <v>193</v>
      </c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</row>
    <row r="151" spans="1:24" ht="15.75">
      <c r="A151" s="218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</row>
    <row r="152" spans="1:24" ht="15.75">
      <c r="A152" s="218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</row>
    <row r="153" spans="1:24" ht="15.75">
      <c r="A153" s="218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spans="1:24" ht="15.75">
      <c r="A154" s="218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</row>
    <row r="155" spans="1:24" ht="15.75">
      <c r="A155" s="218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</row>
    <row r="156" spans="1:24" ht="15.75">
      <c r="A156" s="218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</row>
    <row r="157" spans="1:24" ht="15.75">
      <c r="A157" s="218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</row>
    <row r="158" spans="1:24" ht="15.75">
      <c r="A158" s="218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</row>
  </sheetData>
  <sheetProtection/>
  <mergeCells count="14">
    <mergeCell ref="W5:X6"/>
    <mergeCell ref="E6:G6"/>
    <mergeCell ref="H6:J6"/>
    <mergeCell ref="K6:M6"/>
    <mergeCell ref="N6:O6"/>
    <mergeCell ref="P6:Q6"/>
    <mergeCell ref="A3:V3"/>
    <mergeCell ref="A5:A7"/>
    <mergeCell ref="B5:B7"/>
    <mergeCell ref="C5:C7"/>
    <mergeCell ref="D5:D7"/>
    <mergeCell ref="E5:Q5"/>
    <mergeCell ref="R5:T6"/>
    <mergeCell ref="U5:V6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M20:M27"/>
  <sheetViews>
    <sheetView zoomScalePageLayoutView="0" workbookViewId="0" topLeftCell="A1">
      <selection activeCell="M20" sqref="M20:M27"/>
    </sheetView>
  </sheetViews>
  <sheetFormatPr defaultColWidth="9.00390625" defaultRowHeight="12.75"/>
  <sheetData>
    <row r="20" ht="12.75">
      <c r="M20">
        <v>14117.36</v>
      </c>
    </row>
    <row r="21" ht="12.75">
      <c r="M21">
        <v>5294.82</v>
      </c>
    </row>
    <row r="22" ht="12.75">
      <c r="M22">
        <v>10588.04</v>
      </c>
    </row>
    <row r="23" ht="12.75">
      <c r="M23">
        <v>10588.04</v>
      </c>
    </row>
    <row r="24" ht="12.75">
      <c r="M24">
        <v>26468.54</v>
      </c>
    </row>
    <row r="25" ht="12.75">
      <c r="M25">
        <v>3529.34</v>
      </c>
    </row>
    <row r="26" ht="12.75">
      <c r="M26">
        <v>5294.82</v>
      </c>
    </row>
    <row r="27" ht="12.75">
      <c r="M27">
        <v>10588.04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9"/>
  <sheetViews>
    <sheetView zoomScale="75" zoomScaleNormal="75" zoomScalePageLayoutView="0" workbookViewId="0" topLeftCell="A61">
      <selection activeCell="Q19" sqref="Q19:Q20"/>
    </sheetView>
  </sheetViews>
  <sheetFormatPr defaultColWidth="8.875" defaultRowHeight="12.75"/>
  <cols>
    <col min="1" max="1" width="5.875" style="1" customWidth="1"/>
    <col min="2" max="2" width="60.125" style="1" customWidth="1"/>
    <col min="3" max="3" width="8.875" style="1" customWidth="1"/>
    <col min="4" max="4" width="10.75390625" style="219" customWidth="1"/>
    <col min="5" max="5" width="9.875" style="219" bestFit="1" customWidth="1"/>
    <col min="6" max="6" width="8.625" style="1" customWidth="1"/>
    <col min="7" max="7" width="8.25390625" style="1" customWidth="1"/>
    <col min="8" max="8" width="9.875" style="1" bestFit="1" customWidth="1"/>
    <col min="9" max="9" width="8.875" style="1" customWidth="1"/>
    <col min="10" max="10" width="9.625" style="1" customWidth="1"/>
    <col min="11" max="12" width="7.875" style="219" customWidth="1"/>
    <col min="13" max="13" width="8.25390625" style="1" customWidth="1"/>
    <col min="14" max="14" width="9.75390625" style="219" customWidth="1"/>
    <col min="15" max="15" width="9.875" style="1" customWidth="1"/>
    <col min="16" max="16" width="7.625" style="219" customWidth="1"/>
    <col min="17" max="17" width="8.875" style="1" customWidth="1"/>
    <col min="18" max="18" width="10.625" style="1" customWidth="1"/>
    <col min="19" max="19" width="9.375" style="1" customWidth="1"/>
    <col min="20" max="20" width="9.00390625" style="1" customWidth="1"/>
    <col min="21" max="21" width="7.625" style="219" customWidth="1"/>
    <col min="22" max="22" width="7.625" style="1" customWidth="1"/>
    <col min="23" max="23" width="7.625" style="219" customWidth="1"/>
    <col min="24" max="24" width="7.625" style="1" customWidth="1"/>
    <col min="25" max="16384" width="8.875" style="1" customWidth="1"/>
  </cols>
  <sheetData>
    <row r="2" spans="1:24" ht="15.75">
      <c r="A2" s="3"/>
      <c r="D2" s="2"/>
      <c r="E2" s="2"/>
      <c r="F2" s="4"/>
      <c r="G2" s="4"/>
      <c r="H2" s="4"/>
      <c r="I2" s="4"/>
      <c r="J2" s="4"/>
      <c r="K2" s="2"/>
      <c r="L2" s="2"/>
      <c r="M2" s="4"/>
      <c r="N2" s="2"/>
      <c r="O2" s="4"/>
      <c r="P2" s="2"/>
      <c r="Q2" s="4"/>
      <c r="R2" s="4"/>
      <c r="S2" s="4"/>
      <c r="T2" s="4"/>
      <c r="U2" s="2"/>
      <c r="V2" s="4"/>
      <c r="W2" s="2"/>
      <c r="X2" s="4"/>
    </row>
    <row r="3" spans="1:23" ht="16.5" thickBot="1">
      <c r="A3" s="1051" t="s">
        <v>196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"/>
    </row>
    <row r="4" spans="1:24" ht="36.75" customHeight="1" thickBot="1">
      <c r="A4" s="1052" t="s">
        <v>0</v>
      </c>
      <c r="B4" s="1055" t="s">
        <v>1</v>
      </c>
      <c r="C4" s="1055" t="s">
        <v>2</v>
      </c>
      <c r="D4" s="1058" t="s">
        <v>159</v>
      </c>
      <c r="E4" s="1047" t="s">
        <v>131</v>
      </c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50"/>
      <c r="R4" s="1043" t="s">
        <v>134</v>
      </c>
      <c r="S4" s="1062"/>
      <c r="T4" s="1044"/>
      <c r="U4" s="1043" t="s">
        <v>100</v>
      </c>
      <c r="V4" s="1044"/>
      <c r="W4" s="1043" t="s">
        <v>132</v>
      </c>
      <c r="X4" s="1044"/>
    </row>
    <row r="5" spans="1:24" ht="138.75" customHeight="1" thickBot="1">
      <c r="A5" s="1053"/>
      <c r="B5" s="1056"/>
      <c r="C5" s="1056"/>
      <c r="D5" s="1059"/>
      <c r="E5" s="1047" t="s">
        <v>157</v>
      </c>
      <c r="F5" s="1048"/>
      <c r="G5" s="1049"/>
      <c r="H5" s="1047" t="s">
        <v>156</v>
      </c>
      <c r="I5" s="1048"/>
      <c r="J5" s="1049"/>
      <c r="K5" s="1047" t="s">
        <v>158</v>
      </c>
      <c r="L5" s="1048"/>
      <c r="M5" s="1049"/>
      <c r="N5" s="1047" t="s">
        <v>154</v>
      </c>
      <c r="O5" s="1050"/>
      <c r="P5" s="1047" t="s">
        <v>155</v>
      </c>
      <c r="Q5" s="1050"/>
      <c r="R5" s="1045"/>
      <c r="S5" s="1063"/>
      <c r="T5" s="1046"/>
      <c r="U5" s="1045"/>
      <c r="V5" s="1046"/>
      <c r="W5" s="1045"/>
      <c r="X5" s="1046"/>
    </row>
    <row r="6" spans="1:24" ht="16.5" thickBot="1">
      <c r="A6" s="1054"/>
      <c r="B6" s="1057"/>
      <c r="C6" s="1057"/>
      <c r="D6" s="1060"/>
      <c r="E6" s="5" t="s">
        <v>3</v>
      </c>
      <c r="F6" s="6" t="s">
        <v>4</v>
      </c>
      <c r="G6" s="1128" t="s">
        <v>5</v>
      </c>
      <c r="H6" s="307" t="s">
        <v>6</v>
      </c>
      <c r="I6" s="6" t="s">
        <v>4</v>
      </c>
      <c r="J6" s="6" t="s">
        <v>5</v>
      </c>
      <c r="K6" s="1129" t="s">
        <v>6</v>
      </c>
      <c r="L6" s="6" t="s">
        <v>4</v>
      </c>
      <c r="M6" s="6" t="s">
        <v>5</v>
      </c>
      <c r="N6" s="5" t="s">
        <v>6</v>
      </c>
      <c r="O6" s="7" t="s">
        <v>7</v>
      </c>
      <c r="P6" s="8" t="s">
        <v>6</v>
      </c>
      <c r="Q6" s="7" t="s">
        <v>5</v>
      </c>
      <c r="R6" s="5" t="s">
        <v>6</v>
      </c>
      <c r="S6" s="9" t="s">
        <v>149</v>
      </c>
      <c r="T6" s="10" t="s">
        <v>8</v>
      </c>
      <c r="U6" s="5" t="s">
        <v>6</v>
      </c>
      <c r="V6" s="10" t="s">
        <v>8</v>
      </c>
      <c r="W6" s="5" t="s">
        <v>6</v>
      </c>
      <c r="X6" s="10" t="s">
        <v>8</v>
      </c>
    </row>
    <row r="7" spans="1:24" ht="17.25" thickBot="1" thickTop="1">
      <c r="A7" s="11" t="s">
        <v>73</v>
      </c>
      <c r="B7" s="288" t="s">
        <v>82</v>
      </c>
      <c r="C7" s="289" t="s">
        <v>11</v>
      </c>
      <c r="D7" s="290">
        <f aca="true" t="shared" si="0" ref="D7:D71">E7+H7+K7+N7+P7+R7+U7+W7</f>
        <v>63.45399999999999</v>
      </c>
      <c r="E7" s="290">
        <f aca="true" t="shared" si="1" ref="E7:E57">F7+G7</f>
        <v>0</v>
      </c>
      <c r="F7" s="290">
        <f>F10+F16+F27+F29+F32+F35+F37+F39+F41+F43+F45+F47+F49+F51+F53+F55+F57</f>
        <v>0</v>
      </c>
      <c r="G7" s="314">
        <f>G10+G16+G27+G29+G32+G35+G37+G39+G41+G43+G45+G47+G49+G51+G53+G55+G57</f>
        <v>0</v>
      </c>
      <c r="H7" s="1133">
        <f>J7+I7</f>
        <v>63.45399999999999</v>
      </c>
      <c r="I7" s="321">
        <f>I10+I16+I27+I29+I32+I35+I37+I39+I41+I43+I45+I47+I49+I51+I53+I55+I57</f>
        <v>0</v>
      </c>
      <c r="J7" s="290">
        <f>J10+J16+J27+J29+J32+J35+J37+J39+J41+J43+J45+J47+J49+J51+J53+J55+J57</f>
        <v>63.45399999999999</v>
      </c>
      <c r="K7" s="321">
        <f aca="true" t="shared" si="2" ref="K7:X7">K10+K27+K29+K32+K35+K37+K39+K41+K43+K45+K47+K49+K51+K53+K55+K57</f>
        <v>0</v>
      </c>
      <c r="L7" s="290">
        <f t="shared" si="2"/>
        <v>0</v>
      </c>
      <c r="M7" s="290">
        <f t="shared" si="2"/>
        <v>0</v>
      </c>
      <c r="N7" s="290">
        <f t="shared" si="2"/>
        <v>0</v>
      </c>
      <c r="O7" s="290">
        <f t="shared" si="2"/>
        <v>0</v>
      </c>
      <c r="P7" s="290">
        <f t="shared" si="2"/>
        <v>0</v>
      </c>
      <c r="Q7" s="290">
        <f t="shared" si="2"/>
        <v>0</v>
      </c>
      <c r="R7" s="290">
        <f t="shared" si="2"/>
        <v>0</v>
      </c>
      <c r="S7" s="290">
        <f t="shared" si="2"/>
        <v>0</v>
      </c>
      <c r="T7" s="290">
        <f t="shared" si="2"/>
        <v>0</v>
      </c>
      <c r="U7" s="290">
        <f t="shared" si="2"/>
        <v>0</v>
      </c>
      <c r="V7" s="290">
        <f t="shared" si="2"/>
        <v>0</v>
      </c>
      <c r="W7" s="290">
        <f t="shared" si="2"/>
        <v>0</v>
      </c>
      <c r="X7" s="290">
        <f t="shared" si="2"/>
        <v>0</v>
      </c>
    </row>
    <row r="8" spans="1:24" s="18" customFormat="1" ht="16.5" thickTop="1">
      <c r="A8" s="299"/>
      <c r="B8" s="294"/>
      <c r="C8" s="222" t="s">
        <v>163</v>
      </c>
      <c r="D8" s="17">
        <f t="shared" si="0"/>
        <v>0</v>
      </c>
      <c r="E8" s="17">
        <f t="shared" si="1"/>
        <v>0</v>
      </c>
      <c r="F8" s="295"/>
      <c r="G8" s="308"/>
      <c r="H8" s="1130">
        <f aca="true" t="shared" si="3" ref="H8:H71">J8+I8</f>
        <v>0</v>
      </c>
      <c r="I8" s="310"/>
      <c r="J8" s="1131"/>
      <c r="K8" s="311">
        <f>L8+M8</f>
        <v>0</v>
      </c>
      <c r="L8" s="295"/>
      <c r="M8" s="295"/>
      <c r="N8" s="17">
        <f>O8+P8</f>
        <v>0</v>
      </c>
      <c r="O8" s="295"/>
      <c r="P8" s="17">
        <f>Q8+R8</f>
        <v>0</v>
      </c>
      <c r="Q8" s="295"/>
      <c r="R8" s="17">
        <f>S8+T8</f>
        <v>0</v>
      </c>
      <c r="S8" s="295"/>
      <c r="T8" s="295"/>
      <c r="U8" s="17">
        <f>V8+W8</f>
        <v>0</v>
      </c>
      <c r="V8" s="295"/>
      <c r="W8" s="17">
        <f>X8+Y8</f>
        <v>0</v>
      </c>
      <c r="X8" s="295"/>
    </row>
    <row r="9" spans="1:24" s="18" customFormat="1" ht="15.75">
      <c r="A9" s="221">
        <v>1</v>
      </c>
      <c r="B9" s="15" t="s">
        <v>83</v>
      </c>
      <c r="C9" s="16" t="s">
        <v>9</v>
      </c>
      <c r="D9" s="17">
        <f t="shared" si="0"/>
        <v>0</v>
      </c>
      <c r="E9" s="17">
        <f t="shared" si="1"/>
        <v>0</v>
      </c>
      <c r="F9" s="17">
        <f aca="true" t="shared" si="4" ref="F9:K10">F11+F13</f>
        <v>0</v>
      </c>
      <c r="G9" s="234">
        <f t="shared" si="4"/>
        <v>0</v>
      </c>
      <c r="H9" s="1130">
        <f t="shared" si="3"/>
        <v>0</v>
      </c>
      <c r="I9" s="311">
        <f t="shared" si="4"/>
        <v>0</v>
      </c>
      <c r="J9" s="17">
        <f t="shared" si="4"/>
        <v>0</v>
      </c>
      <c r="K9" s="311">
        <f t="shared" si="4"/>
        <v>0</v>
      </c>
      <c r="L9" s="17"/>
      <c r="M9" s="17">
        <f aca="true" t="shared" si="5" ref="M9:X10">M11+M13</f>
        <v>0</v>
      </c>
      <c r="N9" s="17">
        <f t="shared" si="5"/>
        <v>0</v>
      </c>
      <c r="O9" s="17">
        <f t="shared" si="5"/>
        <v>0</v>
      </c>
      <c r="P9" s="17">
        <f t="shared" si="5"/>
        <v>0</v>
      </c>
      <c r="Q9" s="17">
        <f t="shared" si="5"/>
        <v>0</v>
      </c>
      <c r="R9" s="17">
        <f t="shared" si="5"/>
        <v>0</v>
      </c>
      <c r="S9" s="17">
        <f t="shared" si="5"/>
        <v>0</v>
      </c>
      <c r="T9" s="17">
        <f t="shared" si="5"/>
        <v>0</v>
      </c>
      <c r="U9" s="17">
        <f t="shared" si="5"/>
        <v>0</v>
      </c>
      <c r="V9" s="17">
        <f t="shared" si="5"/>
        <v>0</v>
      </c>
      <c r="W9" s="17">
        <f t="shared" si="5"/>
        <v>0</v>
      </c>
      <c r="X9" s="17">
        <f t="shared" si="5"/>
        <v>0</v>
      </c>
    </row>
    <row r="10" spans="1:24" s="18" customFormat="1" ht="15.75">
      <c r="A10" s="221"/>
      <c r="B10" s="19" t="s">
        <v>10</v>
      </c>
      <c r="C10" s="20" t="s">
        <v>11</v>
      </c>
      <c r="D10" s="17">
        <f t="shared" si="0"/>
        <v>0</v>
      </c>
      <c r="E10" s="17">
        <f t="shared" si="1"/>
        <v>0</v>
      </c>
      <c r="F10" s="21">
        <f t="shared" si="4"/>
        <v>0</v>
      </c>
      <c r="G10" s="236">
        <f t="shared" si="4"/>
        <v>0</v>
      </c>
      <c r="H10" s="1130">
        <f t="shared" si="3"/>
        <v>0</v>
      </c>
      <c r="I10" s="190">
        <f t="shared" si="4"/>
        <v>0</v>
      </c>
      <c r="J10" s="21">
        <f t="shared" si="4"/>
        <v>0</v>
      </c>
      <c r="K10" s="190">
        <f t="shared" si="4"/>
        <v>0</v>
      </c>
      <c r="L10" s="21"/>
      <c r="M10" s="21">
        <f t="shared" si="5"/>
        <v>0</v>
      </c>
      <c r="N10" s="21">
        <f t="shared" si="5"/>
        <v>0</v>
      </c>
      <c r="O10" s="21">
        <f t="shared" si="5"/>
        <v>0</v>
      </c>
      <c r="P10" s="21">
        <f t="shared" si="5"/>
        <v>0</v>
      </c>
      <c r="Q10" s="21">
        <f t="shared" si="5"/>
        <v>0</v>
      </c>
      <c r="R10" s="21">
        <f t="shared" si="5"/>
        <v>0</v>
      </c>
      <c r="S10" s="21">
        <f t="shared" si="5"/>
        <v>0</v>
      </c>
      <c r="T10" s="21">
        <f t="shared" si="5"/>
        <v>0</v>
      </c>
      <c r="U10" s="21">
        <f t="shared" si="5"/>
        <v>0</v>
      </c>
      <c r="V10" s="21">
        <f t="shared" si="5"/>
        <v>0</v>
      </c>
      <c r="W10" s="21">
        <f t="shared" si="5"/>
        <v>0</v>
      </c>
      <c r="X10" s="21">
        <f t="shared" si="5"/>
        <v>0</v>
      </c>
    </row>
    <row r="11" spans="1:24" s="18" customFormat="1" ht="15.75">
      <c r="A11" s="221" t="s">
        <v>12</v>
      </c>
      <c r="B11" s="19" t="s">
        <v>13</v>
      </c>
      <c r="C11" s="20" t="s">
        <v>9</v>
      </c>
      <c r="D11" s="17">
        <f t="shared" si="0"/>
        <v>0</v>
      </c>
      <c r="E11" s="17">
        <f t="shared" si="1"/>
        <v>0</v>
      </c>
      <c r="F11" s="22"/>
      <c r="G11" s="23">
        <v>0</v>
      </c>
      <c r="H11" s="1130">
        <f t="shared" si="3"/>
        <v>0</v>
      </c>
      <c r="I11" s="195"/>
      <c r="J11" s="22"/>
      <c r="K11" s="195"/>
      <c r="L11" s="24"/>
      <c r="M11" s="22"/>
      <c r="N11" s="24"/>
      <c r="O11" s="22"/>
      <c r="P11" s="24"/>
      <c r="Q11" s="22"/>
      <c r="R11" s="22"/>
      <c r="S11" s="22"/>
      <c r="T11" s="22"/>
      <c r="U11" s="24"/>
      <c r="V11" s="25"/>
      <c r="W11" s="24"/>
      <c r="X11" s="25"/>
    </row>
    <row r="12" spans="1:24" s="18" customFormat="1" ht="15.75">
      <c r="A12" s="221"/>
      <c r="B12" s="19"/>
      <c r="C12" s="20" t="s">
        <v>11</v>
      </c>
      <c r="D12" s="17">
        <f t="shared" si="0"/>
        <v>0</v>
      </c>
      <c r="E12" s="17">
        <f t="shared" si="1"/>
        <v>0</v>
      </c>
      <c r="F12" s="22"/>
      <c r="G12" s="23">
        <v>0</v>
      </c>
      <c r="H12" s="1130">
        <f t="shared" si="3"/>
        <v>0</v>
      </c>
      <c r="I12" s="195"/>
      <c r="J12" s="22"/>
      <c r="K12" s="195"/>
      <c r="L12" s="24"/>
      <c r="M12" s="22"/>
      <c r="N12" s="24"/>
      <c r="O12" s="22"/>
      <c r="P12" s="24"/>
      <c r="Q12" s="22"/>
      <c r="R12" s="22"/>
      <c r="S12" s="22"/>
      <c r="T12" s="22"/>
      <c r="U12" s="24"/>
      <c r="V12" s="25"/>
      <c r="W12" s="24"/>
      <c r="X12" s="25"/>
    </row>
    <row r="13" spans="1:24" s="18" customFormat="1" ht="15.75">
      <c r="A13" s="221" t="s">
        <v>14</v>
      </c>
      <c r="B13" s="19" t="s">
        <v>15</v>
      </c>
      <c r="C13" s="20" t="s">
        <v>9</v>
      </c>
      <c r="D13" s="17">
        <f t="shared" si="0"/>
        <v>0</v>
      </c>
      <c r="E13" s="17">
        <f t="shared" si="1"/>
        <v>0</v>
      </c>
      <c r="F13" s="22"/>
      <c r="G13" s="23">
        <v>0</v>
      </c>
      <c r="H13" s="1130">
        <f t="shared" si="3"/>
        <v>0</v>
      </c>
      <c r="I13" s="195"/>
      <c r="J13" s="22"/>
      <c r="K13" s="195"/>
      <c r="L13" s="24"/>
      <c r="M13" s="22"/>
      <c r="N13" s="24"/>
      <c r="O13" s="22"/>
      <c r="P13" s="24"/>
      <c r="Q13" s="22"/>
      <c r="R13" s="22"/>
      <c r="S13" s="22"/>
      <c r="T13" s="22"/>
      <c r="U13" s="24"/>
      <c r="V13" s="25"/>
      <c r="W13" s="24"/>
      <c r="X13" s="25"/>
    </row>
    <row r="14" spans="1:24" s="18" customFormat="1" ht="16.5" thickBot="1">
      <c r="A14" s="221"/>
      <c r="B14" s="26"/>
      <c r="C14" s="27" t="s">
        <v>11</v>
      </c>
      <c r="D14" s="28">
        <f t="shared" si="0"/>
        <v>0</v>
      </c>
      <c r="E14" s="28">
        <f t="shared" si="1"/>
        <v>0</v>
      </c>
      <c r="F14" s="36"/>
      <c r="G14" s="37">
        <v>0</v>
      </c>
      <c r="H14" s="1130">
        <f t="shared" si="3"/>
        <v>0</v>
      </c>
      <c r="I14" s="138"/>
      <c r="J14" s="36"/>
      <c r="K14" s="138"/>
      <c r="L14" s="38"/>
      <c r="M14" s="36"/>
      <c r="N14" s="38"/>
      <c r="O14" s="36"/>
      <c r="P14" s="38"/>
      <c r="Q14" s="36"/>
      <c r="R14" s="36"/>
      <c r="S14" s="36"/>
      <c r="T14" s="36"/>
      <c r="U14" s="38"/>
      <c r="V14" s="39"/>
      <c r="W14" s="38"/>
      <c r="X14" s="39"/>
    </row>
    <row r="15" spans="1:24" s="18" customFormat="1" ht="16.5" thickBot="1">
      <c r="A15" s="222" t="s">
        <v>16</v>
      </c>
      <c r="B15" s="223" t="s">
        <v>162</v>
      </c>
      <c r="C15" s="222" t="s">
        <v>163</v>
      </c>
      <c r="D15" s="28">
        <f t="shared" si="0"/>
        <v>0</v>
      </c>
      <c r="E15" s="233">
        <f t="shared" si="1"/>
        <v>0</v>
      </c>
      <c r="F15" s="243"/>
      <c r="G15" s="309"/>
      <c r="H15" s="1130">
        <f t="shared" si="3"/>
        <v>0</v>
      </c>
      <c r="I15" s="312"/>
      <c r="J15" s="1132"/>
      <c r="K15" s="312"/>
      <c r="L15" s="244"/>
      <c r="M15" s="243"/>
      <c r="N15" s="244"/>
      <c r="O15" s="243"/>
      <c r="P15" s="244"/>
      <c r="Q15" s="243"/>
      <c r="R15" s="243"/>
      <c r="S15" s="243"/>
      <c r="T15" s="243"/>
      <c r="U15" s="244"/>
      <c r="V15" s="243"/>
      <c r="W15" s="244"/>
      <c r="X15" s="243"/>
    </row>
    <row r="16" spans="1:24" s="18" customFormat="1" ht="16.5" thickBot="1">
      <c r="A16" s="222"/>
      <c r="B16" s="224" t="s">
        <v>164</v>
      </c>
      <c r="C16" s="225" t="s">
        <v>11</v>
      </c>
      <c r="D16" s="28">
        <f t="shared" si="0"/>
        <v>0</v>
      </c>
      <c r="E16" s="233">
        <f t="shared" si="1"/>
        <v>0</v>
      </c>
      <c r="F16" s="243">
        <f>F18+F20+F22+F24+F25</f>
        <v>0</v>
      </c>
      <c r="G16" s="309">
        <f>G18+G20+G22+G24+G25</f>
        <v>0</v>
      </c>
      <c r="H16" s="1130">
        <f t="shared" si="3"/>
        <v>0</v>
      </c>
      <c r="I16" s="312">
        <f>I18+I20+I22+I24+I25</f>
        <v>0</v>
      </c>
      <c r="J16" s="1132">
        <f>J18+J20+J22+J24+J25</f>
        <v>0</v>
      </c>
      <c r="K16" s="312"/>
      <c r="L16" s="244"/>
      <c r="M16" s="243"/>
      <c r="N16" s="244"/>
      <c r="O16" s="243"/>
      <c r="P16" s="244"/>
      <c r="Q16" s="243"/>
      <c r="R16" s="243"/>
      <c r="S16" s="243"/>
      <c r="T16" s="243"/>
      <c r="U16" s="244"/>
      <c r="V16" s="243"/>
      <c r="W16" s="244"/>
      <c r="X16" s="243"/>
    </row>
    <row r="17" spans="1:24" s="18" customFormat="1" ht="16.5" thickBot="1">
      <c r="A17" s="222" t="s">
        <v>165</v>
      </c>
      <c r="B17" s="225" t="s">
        <v>166</v>
      </c>
      <c r="C17" s="225" t="s">
        <v>167</v>
      </c>
      <c r="D17" s="28">
        <f t="shared" si="0"/>
        <v>0</v>
      </c>
      <c r="E17" s="233">
        <f t="shared" si="1"/>
        <v>0</v>
      </c>
      <c r="F17" s="243"/>
      <c r="G17" s="309">
        <v>0</v>
      </c>
      <c r="H17" s="1130">
        <f t="shared" si="3"/>
        <v>0</v>
      </c>
      <c r="I17" s="312"/>
      <c r="J17" s="1132"/>
      <c r="K17" s="312"/>
      <c r="L17" s="244"/>
      <c r="M17" s="243"/>
      <c r="N17" s="244"/>
      <c r="O17" s="243"/>
      <c r="P17" s="244"/>
      <c r="Q17" s="243"/>
      <c r="R17" s="243"/>
      <c r="S17" s="243"/>
      <c r="T17" s="243"/>
      <c r="U17" s="244"/>
      <c r="V17" s="243"/>
      <c r="W17" s="244"/>
      <c r="X17" s="243"/>
    </row>
    <row r="18" spans="1:24" s="18" customFormat="1" ht="16.5" thickBot="1">
      <c r="A18" s="222"/>
      <c r="B18" s="225"/>
      <c r="C18" s="225" t="s">
        <v>11</v>
      </c>
      <c r="D18" s="28">
        <f t="shared" si="0"/>
        <v>0</v>
      </c>
      <c r="E18" s="233">
        <f t="shared" si="1"/>
        <v>0</v>
      </c>
      <c r="F18" s="243"/>
      <c r="G18" s="309">
        <v>0</v>
      </c>
      <c r="H18" s="1130">
        <f t="shared" si="3"/>
        <v>0</v>
      </c>
      <c r="I18" s="312"/>
      <c r="J18" s="1132"/>
      <c r="K18" s="312"/>
      <c r="L18" s="244"/>
      <c r="M18" s="243"/>
      <c r="N18" s="244"/>
      <c r="O18" s="243"/>
      <c r="P18" s="244"/>
      <c r="Q18" s="243"/>
      <c r="R18" s="243"/>
      <c r="S18" s="243"/>
      <c r="T18" s="243"/>
      <c r="U18" s="244"/>
      <c r="V18" s="243"/>
      <c r="W18" s="244"/>
      <c r="X18" s="243"/>
    </row>
    <row r="19" spans="1:24" s="18" customFormat="1" ht="16.5" thickBot="1">
      <c r="A19" s="222" t="s">
        <v>168</v>
      </c>
      <c r="B19" s="225" t="s">
        <v>169</v>
      </c>
      <c r="C19" s="225" t="s">
        <v>170</v>
      </c>
      <c r="D19" s="28">
        <f t="shared" si="0"/>
        <v>0</v>
      </c>
      <c r="E19" s="233">
        <f t="shared" si="1"/>
        <v>0</v>
      </c>
      <c r="F19" s="243"/>
      <c r="G19" s="309">
        <v>0</v>
      </c>
      <c r="H19" s="1130">
        <f t="shared" si="3"/>
        <v>0</v>
      </c>
      <c r="I19" s="312"/>
      <c r="J19" s="1132"/>
      <c r="K19" s="312"/>
      <c r="L19" s="244"/>
      <c r="M19" s="243"/>
      <c r="N19" s="244"/>
      <c r="O19" s="243"/>
      <c r="P19" s="244"/>
      <c r="Q19" s="243"/>
      <c r="R19" s="243"/>
      <c r="S19" s="243"/>
      <c r="T19" s="243"/>
      <c r="U19" s="244"/>
      <c r="V19" s="243"/>
      <c r="W19" s="244"/>
      <c r="X19" s="243"/>
    </row>
    <row r="20" spans="1:24" s="18" customFormat="1" ht="16.5" thickBot="1">
      <c r="A20" s="222"/>
      <c r="B20" s="225" t="s">
        <v>171</v>
      </c>
      <c r="C20" s="225" t="s">
        <v>11</v>
      </c>
      <c r="D20" s="28">
        <f t="shared" si="0"/>
        <v>0</v>
      </c>
      <c r="E20" s="233">
        <f t="shared" si="1"/>
        <v>0</v>
      </c>
      <c r="F20" s="243"/>
      <c r="G20" s="309">
        <v>0</v>
      </c>
      <c r="H20" s="1130">
        <f t="shared" si="3"/>
        <v>0</v>
      </c>
      <c r="I20" s="312"/>
      <c r="J20" s="1132"/>
      <c r="K20" s="312"/>
      <c r="L20" s="244"/>
      <c r="M20" s="243"/>
      <c r="N20" s="244"/>
      <c r="O20" s="243"/>
      <c r="P20" s="244"/>
      <c r="Q20" s="243"/>
      <c r="R20" s="243"/>
      <c r="S20" s="243"/>
      <c r="T20" s="243"/>
      <c r="U20" s="244"/>
      <c r="V20" s="243"/>
      <c r="W20" s="244"/>
      <c r="X20" s="243"/>
    </row>
    <row r="21" spans="1:24" s="18" customFormat="1" ht="16.5" thickBot="1">
      <c r="A21" s="222" t="s">
        <v>172</v>
      </c>
      <c r="B21" s="225" t="s">
        <v>173</v>
      </c>
      <c r="C21" s="225" t="s">
        <v>170</v>
      </c>
      <c r="D21" s="28">
        <f t="shared" si="0"/>
        <v>0</v>
      </c>
      <c r="E21" s="233">
        <f t="shared" si="1"/>
        <v>0</v>
      </c>
      <c r="F21" s="243"/>
      <c r="G21" s="309">
        <v>0</v>
      </c>
      <c r="H21" s="1130">
        <f t="shared" si="3"/>
        <v>0</v>
      </c>
      <c r="I21" s="312"/>
      <c r="J21" s="1132"/>
      <c r="K21" s="312"/>
      <c r="L21" s="244"/>
      <c r="M21" s="243"/>
      <c r="N21" s="244"/>
      <c r="O21" s="243"/>
      <c r="P21" s="244"/>
      <c r="Q21" s="243"/>
      <c r="R21" s="243"/>
      <c r="S21" s="243"/>
      <c r="T21" s="243"/>
      <c r="U21" s="244"/>
      <c r="V21" s="243"/>
      <c r="W21" s="244"/>
      <c r="X21" s="243"/>
    </row>
    <row r="22" spans="1:24" s="18" customFormat="1" ht="16.5" thickBot="1">
      <c r="A22" s="222"/>
      <c r="B22" s="225" t="s">
        <v>174</v>
      </c>
      <c r="C22" s="225" t="s">
        <v>11</v>
      </c>
      <c r="D22" s="28">
        <f t="shared" si="0"/>
        <v>0</v>
      </c>
      <c r="E22" s="233">
        <f t="shared" si="1"/>
        <v>0</v>
      </c>
      <c r="F22" s="243"/>
      <c r="G22" s="309">
        <v>0</v>
      </c>
      <c r="H22" s="1130">
        <f t="shared" si="3"/>
        <v>0</v>
      </c>
      <c r="I22" s="312"/>
      <c r="J22" s="1132"/>
      <c r="K22" s="312"/>
      <c r="L22" s="244"/>
      <c r="M22" s="243"/>
      <c r="N22" s="244"/>
      <c r="O22" s="243"/>
      <c r="P22" s="244"/>
      <c r="Q22" s="243"/>
      <c r="R22" s="243"/>
      <c r="S22" s="243"/>
      <c r="T22" s="243"/>
      <c r="U22" s="244"/>
      <c r="V22" s="243"/>
      <c r="W22" s="244"/>
      <c r="X22" s="243"/>
    </row>
    <row r="23" spans="1:24" s="18" customFormat="1" ht="16.5" thickBot="1">
      <c r="A23" s="222" t="s">
        <v>175</v>
      </c>
      <c r="B23" s="225" t="s">
        <v>176</v>
      </c>
      <c r="C23" s="225" t="s">
        <v>28</v>
      </c>
      <c r="D23" s="28">
        <f t="shared" si="0"/>
        <v>0</v>
      </c>
      <c r="E23" s="233">
        <f t="shared" si="1"/>
        <v>0</v>
      </c>
      <c r="F23" s="243"/>
      <c r="G23" s="309">
        <v>0</v>
      </c>
      <c r="H23" s="1130">
        <f t="shared" si="3"/>
        <v>0</v>
      </c>
      <c r="I23" s="312"/>
      <c r="J23" s="1132"/>
      <c r="K23" s="312"/>
      <c r="L23" s="244"/>
      <c r="M23" s="243"/>
      <c r="N23" s="244"/>
      <c r="O23" s="243"/>
      <c r="P23" s="244"/>
      <c r="Q23" s="243"/>
      <c r="R23" s="243"/>
      <c r="S23" s="243"/>
      <c r="T23" s="243"/>
      <c r="U23" s="244"/>
      <c r="V23" s="243"/>
      <c r="W23" s="244"/>
      <c r="X23" s="243"/>
    </row>
    <row r="24" spans="1:24" s="18" customFormat="1" ht="16.5" thickBot="1">
      <c r="A24" s="222"/>
      <c r="B24" s="225"/>
      <c r="C24" s="225" t="s">
        <v>11</v>
      </c>
      <c r="D24" s="28">
        <f t="shared" si="0"/>
        <v>0</v>
      </c>
      <c r="E24" s="233">
        <f t="shared" si="1"/>
        <v>0</v>
      </c>
      <c r="F24" s="243"/>
      <c r="G24" s="309">
        <v>0</v>
      </c>
      <c r="H24" s="1130">
        <f t="shared" si="3"/>
        <v>0</v>
      </c>
      <c r="I24" s="312"/>
      <c r="J24" s="1132"/>
      <c r="K24" s="312"/>
      <c r="L24" s="244"/>
      <c r="M24" s="243"/>
      <c r="N24" s="244"/>
      <c r="O24" s="243"/>
      <c r="P24" s="244"/>
      <c r="Q24" s="243"/>
      <c r="R24" s="243"/>
      <c r="S24" s="243"/>
      <c r="T24" s="243"/>
      <c r="U24" s="244"/>
      <c r="V24" s="243"/>
      <c r="W24" s="244"/>
      <c r="X24" s="243"/>
    </row>
    <row r="25" spans="1:24" s="18" customFormat="1" ht="16.5" thickBot="1">
      <c r="A25" s="222" t="s">
        <v>177</v>
      </c>
      <c r="B25" s="225" t="s">
        <v>178</v>
      </c>
      <c r="C25" s="225" t="s">
        <v>11</v>
      </c>
      <c r="D25" s="28">
        <f t="shared" si="0"/>
        <v>0</v>
      </c>
      <c r="E25" s="233">
        <f t="shared" si="1"/>
        <v>0</v>
      </c>
      <c r="F25" s="243"/>
      <c r="G25" s="309">
        <v>0</v>
      </c>
      <c r="H25" s="1130">
        <f t="shared" si="3"/>
        <v>0</v>
      </c>
      <c r="I25" s="312"/>
      <c r="J25" s="1132"/>
      <c r="K25" s="312"/>
      <c r="L25" s="244"/>
      <c r="M25" s="243"/>
      <c r="N25" s="244"/>
      <c r="O25" s="243"/>
      <c r="P25" s="244"/>
      <c r="Q25" s="243"/>
      <c r="R25" s="243"/>
      <c r="S25" s="243"/>
      <c r="T25" s="243"/>
      <c r="U25" s="244"/>
      <c r="V25" s="243"/>
      <c r="W25" s="244"/>
      <c r="X25" s="243"/>
    </row>
    <row r="26" spans="1:24" s="18" customFormat="1" ht="15.75">
      <c r="A26" s="221" t="s">
        <v>18</v>
      </c>
      <c r="B26" s="15" t="s">
        <v>102</v>
      </c>
      <c r="C26" s="16" t="s">
        <v>17</v>
      </c>
      <c r="D26" s="17">
        <f t="shared" si="0"/>
        <v>0</v>
      </c>
      <c r="E26" s="234">
        <f t="shared" si="1"/>
        <v>0</v>
      </c>
      <c r="F26" s="243"/>
      <c r="G26" s="309">
        <v>0</v>
      </c>
      <c r="H26" s="1130">
        <f t="shared" si="3"/>
        <v>0</v>
      </c>
      <c r="I26" s="312"/>
      <c r="J26" s="1132"/>
      <c r="K26" s="312"/>
      <c r="L26" s="244"/>
      <c r="M26" s="243"/>
      <c r="N26" s="244"/>
      <c r="O26" s="243"/>
      <c r="P26" s="244"/>
      <c r="Q26" s="243"/>
      <c r="R26" s="243"/>
      <c r="S26" s="243"/>
      <c r="T26" s="243"/>
      <c r="U26" s="244"/>
      <c r="V26" s="243"/>
      <c r="W26" s="244"/>
      <c r="X26" s="243"/>
    </row>
    <row r="27" spans="1:24" s="18" customFormat="1" ht="16.5" thickBot="1">
      <c r="A27" s="221"/>
      <c r="B27" s="34" t="s">
        <v>54</v>
      </c>
      <c r="C27" s="35" t="s">
        <v>11</v>
      </c>
      <c r="D27" s="28">
        <f t="shared" si="0"/>
        <v>0</v>
      </c>
      <c r="E27" s="234">
        <f t="shared" si="1"/>
        <v>0</v>
      </c>
      <c r="F27" s="243"/>
      <c r="G27" s="309">
        <v>0</v>
      </c>
      <c r="H27" s="1130">
        <f t="shared" si="3"/>
        <v>0</v>
      </c>
      <c r="I27" s="312"/>
      <c r="J27" s="1132"/>
      <c r="K27" s="312"/>
      <c r="L27" s="244"/>
      <c r="M27" s="243"/>
      <c r="N27" s="244"/>
      <c r="O27" s="243"/>
      <c r="P27" s="244"/>
      <c r="Q27" s="243"/>
      <c r="R27" s="243"/>
      <c r="S27" s="243"/>
      <c r="T27" s="243"/>
      <c r="U27" s="244"/>
      <c r="V27" s="243"/>
      <c r="W27" s="244"/>
      <c r="X27" s="243"/>
    </row>
    <row r="28" spans="1:24" s="18" customFormat="1" ht="15.75">
      <c r="A28" s="221" t="s">
        <v>56</v>
      </c>
      <c r="B28" s="40" t="s">
        <v>66</v>
      </c>
      <c r="C28" s="41" t="s">
        <v>9</v>
      </c>
      <c r="D28" s="17">
        <f t="shared" si="0"/>
        <v>0</v>
      </c>
      <c r="E28" s="235">
        <f>F28+G28</f>
        <v>0</v>
      </c>
      <c r="F28" s="243"/>
      <c r="G28" s="309">
        <v>0</v>
      </c>
      <c r="H28" s="1130">
        <f t="shared" si="3"/>
        <v>0</v>
      </c>
      <c r="I28" s="312"/>
      <c r="J28" s="1132"/>
      <c r="K28" s="312"/>
      <c r="L28" s="244"/>
      <c r="M28" s="243"/>
      <c r="N28" s="244"/>
      <c r="O28" s="243"/>
      <c r="P28" s="244"/>
      <c r="Q28" s="243"/>
      <c r="R28" s="243"/>
      <c r="S28" s="243"/>
      <c r="T28" s="243"/>
      <c r="U28" s="244"/>
      <c r="V28" s="243"/>
      <c r="W28" s="244"/>
      <c r="X28" s="243"/>
    </row>
    <row r="29" spans="1:24" s="18" customFormat="1" ht="16.5" thickBot="1">
      <c r="A29" s="221"/>
      <c r="B29" s="26"/>
      <c r="C29" s="44" t="s">
        <v>11</v>
      </c>
      <c r="D29" s="28">
        <f t="shared" si="0"/>
        <v>0</v>
      </c>
      <c r="E29" s="234">
        <f t="shared" si="1"/>
        <v>0</v>
      </c>
      <c r="F29" s="243"/>
      <c r="G29" s="309">
        <v>0</v>
      </c>
      <c r="H29" s="1130">
        <f t="shared" si="3"/>
        <v>0</v>
      </c>
      <c r="I29" s="312"/>
      <c r="J29" s="1132"/>
      <c r="K29" s="312"/>
      <c r="L29" s="244"/>
      <c r="M29" s="243"/>
      <c r="N29" s="244"/>
      <c r="O29" s="243"/>
      <c r="P29" s="244"/>
      <c r="Q29" s="243"/>
      <c r="R29" s="243"/>
      <c r="S29" s="243"/>
      <c r="T29" s="243"/>
      <c r="U29" s="244"/>
      <c r="V29" s="243"/>
      <c r="W29" s="244"/>
      <c r="X29" s="243"/>
    </row>
    <row r="30" spans="1:24" s="18" customFormat="1" ht="15.75">
      <c r="A30" s="221" t="s">
        <v>24</v>
      </c>
      <c r="B30" s="40" t="s">
        <v>84</v>
      </c>
      <c r="C30" s="45" t="s">
        <v>9</v>
      </c>
      <c r="D30" s="17">
        <f t="shared" si="0"/>
        <v>0</v>
      </c>
      <c r="E30" s="235">
        <f t="shared" si="1"/>
        <v>0</v>
      </c>
      <c r="F30" s="243"/>
      <c r="G30" s="309">
        <v>0</v>
      </c>
      <c r="H30" s="1130">
        <f t="shared" si="3"/>
        <v>0</v>
      </c>
      <c r="I30" s="312"/>
      <c r="J30" s="1132"/>
      <c r="K30" s="312"/>
      <c r="L30" s="244"/>
      <c r="M30" s="243"/>
      <c r="N30" s="244"/>
      <c r="O30" s="243"/>
      <c r="P30" s="244"/>
      <c r="Q30" s="243"/>
      <c r="R30" s="243"/>
      <c r="S30" s="243"/>
      <c r="T30" s="243"/>
      <c r="U30" s="244"/>
      <c r="V30" s="243"/>
      <c r="W30" s="244"/>
      <c r="X30" s="243"/>
    </row>
    <row r="31" spans="1:24" s="18" customFormat="1" ht="15.75">
      <c r="A31" s="221"/>
      <c r="B31" s="34" t="s">
        <v>71</v>
      </c>
      <c r="C31" s="20" t="s">
        <v>57</v>
      </c>
      <c r="D31" s="17">
        <f t="shared" si="0"/>
        <v>0</v>
      </c>
      <c r="E31" s="236">
        <f t="shared" si="1"/>
        <v>0</v>
      </c>
      <c r="F31" s="243"/>
      <c r="G31" s="309">
        <v>0</v>
      </c>
      <c r="H31" s="1130">
        <f t="shared" si="3"/>
        <v>0</v>
      </c>
      <c r="I31" s="312"/>
      <c r="J31" s="1132"/>
      <c r="K31" s="312"/>
      <c r="L31" s="244"/>
      <c r="M31" s="243"/>
      <c r="N31" s="244"/>
      <c r="O31" s="243"/>
      <c r="P31" s="244"/>
      <c r="Q31" s="243"/>
      <c r="R31" s="243"/>
      <c r="S31" s="243"/>
      <c r="T31" s="243"/>
      <c r="U31" s="244"/>
      <c r="V31" s="243"/>
      <c r="W31" s="244"/>
      <c r="X31" s="243"/>
    </row>
    <row r="32" spans="1:24" s="18" customFormat="1" ht="16.5" thickBot="1">
      <c r="A32" s="221"/>
      <c r="B32" s="49"/>
      <c r="C32" s="50" t="s">
        <v>11</v>
      </c>
      <c r="D32" s="28">
        <f t="shared" si="0"/>
        <v>0</v>
      </c>
      <c r="E32" s="234">
        <f t="shared" si="1"/>
        <v>0</v>
      </c>
      <c r="F32" s="243"/>
      <c r="G32" s="309">
        <v>0</v>
      </c>
      <c r="H32" s="1130">
        <f t="shared" si="3"/>
        <v>0</v>
      </c>
      <c r="I32" s="312"/>
      <c r="J32" s="1132"/>
      <c r="K32" s="312"/>
      <c r="L32" s="244"/>
      <c r="M32" s="243"/>
      <c r="N32" s="244"/>
      <c r="O32" s="243"/>
      <c r="P32" s="244"/>
      <c r="Q32" s="243"/>
      <c r="R32" s="243"/>
      <c r="S32" s="243"/>
      <c r="T32" s="243"/>
      <c r="U32" s="244"/>
      <c r="V32" s="243"/>
      <c r="W32" s="244"/>
      <c r="X32" s="243"/>
    </row>
    <row r="33" spans="1:24" s="18" customFormat="1" ht="15.75">
      <c r="A33" s="221" t="s">
        <v>25</v>
      </c>
      <c r="B33" s="15" t="s">
        <v>26</v>
      </c>
      <c r="C33" s="16" t="s">
        <v>9</v>
      </c>
      <c r="D33" s="17">
        <f t="shared" si="0"/>
        <v>0</v>
      </c>
      <c r="E33" s="235">
        <f t="shared" si="1"/>
        <v>0</v>
      </c>
      <c r="F33" s="243"/>
      <c r="G33" s="309">
        <v>0</v>
      </c>
      <c r="H33" s="1130">
        <f t="shared" si="3"/>
        <v>0</v>
      </c>
      <c r="I33" s="312"/>
      <c r="J33" s="1132"/>
      <c r="K33" s="312"/>
      <c r="L33" s="244"/>
      <c r="M33" s="243"/>
      <c r="N33" s="244"/>
      <c r="O33" s="243"/>
      <c r="P33" s="244"/>
      <c r="Q33" s="243"/>
      <c r="R33" s="243"/>
      <c r="S33" s="243"/>
      <c r="T33" s="243"/>
      <c r="U33" s="244"/>
      <c r="V33" s="243"/>
      <c r="W33" s="244"/>
      <c r="X33" s="243"/>
    </row>
    <row r="34" spans="1:24" s="18" customFormat="1" ht="15.75">
      <c r="A34" s="221"/>
      <c r="B34" s="51" t="s">
        <v>69</v>
      </c>
      <c r="C34" s="20" t="s">
        <v>58</v>
      </c>
      <c r="D34" s="17">
        <f t="shared" si="0"/>
        <v>0</v>
      </c>
      <c r="E34" s="236">
        <f t="shared" si="1"/>
        <v>0</v>
      </c>
      <c r="F34" s="243"/>
      <c r="G34" s="309">
        <v>0</v>
      </c>
      <c r="H34" s="1130">
        <f t="shared" si="3"/>
        <v>0</v>
      </c>
      <c r="I34" s="312"/>
      <c r="J34" s="1132"/>
      <c r="K34" s="312"/>
      <c r="L34" s="244"/>
      <c r="M34" s="243"/>
      <c r="N34" s="244"/>
      <c r="O34" s="243"/>
      <c r="P34" s="244"/>
      <c r="Q34" s="243"/>
      <c r="R34" s="243"/>
      <c r="S34" s="243"/>
      <c r="T34" s="243"/>
      <c r="U34" s="244"/>
      <c r="V34" s="243"/>
      <c r="W34" s="244"/>
      <c r="X34" s="243"/>
    </row>
    <row r="35" spans="1:24" s="18" customFormat="1" ht="16.5" thickBot="1">
      <c r="A35" s="221"/>
      <c r="B35" s="52"/>
      <c r="C35" s="35" t="s">
        <v>11</v>
      </c>
      <c r="D35" s="28">
        <f t="shared" si="0"/>
        <v>0</v>
      </c>
      <c r="E35" s="233">
        <f t="shared" si="1"/>
        <v>0</v>
      </c>
      <c r="F35" s="243"/>
      <c r="G35" s="309">
        <v>0</v>
      </c>
      <c r="H35" s="1130">
        <f t="shared" si="3"/>
        <v>0</v>
      </c>
      <c r="I35" s="312"/>
      <c r="J35" s="1132"/>
      <c r="K35" s="312"/>
      <c r="L35" s="244"/>
      <c r="M35" s="243"/>
      <c r="N35" s="244"/>
      <c r="O35" s="243"/>
      <c r="P35" s="244"/>
      <c r="Q35" s="243"/>
      <c r="R35" s="243"/>
      <c r="S35" s="243"/>
      <c r="T35" s="243"/>
      <c r="U35" s="244"/>
      <c r="V35" s="243"/>
      <c r="W35" s="244"/>
      <c r="X35" s="243"/>
    </row>
    <row r="36" spans="1:24" s="18" customFormat="1" ht="15.75">
      <c r="A36" s="221" t="s">
        <v>27</v>
      </c>
      <c r="B36" s="40" t="s">
        <v>114</v>
      </c>
      <c r="C36" s="41" t="s">
        <v>28</v>
      </c>
      <c r="D36" s="17">
        <f t="shared" si="0"/>
        <v>12</v>
      </c>
      <c r="E36" s="234">
        <f t="shared" si="1"/>
        <v>0</v>
      </c>
      <c r="F36" s="243"/>
      <c r="G36" s="309">
        <v>0</v>
      </c>
      <c r="H36" s="1130">
        <f t="shared" si="3"/>
        <v>12</v>
      </c>
      <c r="I36" s="312"/>
      <c r="J36" s="1132">
        <v>12</v>
      </c>
      <c r="K36" s="312"/>
      <c r="L36" s="244"/>
      <c r="M36" s="243"/>
      <c r="N36" s="244"/>
      <c r="O36" s="243"/>
      <c r="P36" s="244"/>
      <c r="Q36" s="243"/>
      <c r="R36" s="243"/>
      <c r="S36" s="243"/>
      <c r="T36" s="243"/>
      <c r="U36" s="244"/>
      <c r="V36" s="243"/>
      <c r="W36" s="244"/>
      <c r="X36" s="243"/>
    </row>
    <row r="37" spans="1:24" s="18" customFormat="1" ht="16.5" thickBot="1">
      <c r="A37" s="221"/>
      <c r="B37" s="53" t="s">
        <v>53</v>
      </c>
      <c r="C37" s="44" t="s">
        <v>11</v>
      </c>
      <c r="D37" s="28">
        <f t="shared" si="0"/>
        <v>5.907</v>
      </c>
      <c r="E37" s="233">
        <f t="shared" si="1"/>
        <v>0</v>
      </c>
      <c r="F37" s="243"/>
      <c r="G37" s="309">
        <v>0</v>
      </c>
      <c r="H37" s="1130">
        <f t="shared" si="3"/>
        <v>5.907</v>
      </c>
      <c r="I37" s="312"/>
      <c r="J37" s="1132">
        <v>5.907</v>
      </c>
      <c r="K37" s="312"/>
      <c r="L37" s="244"/>
      <c r="M37" s="243"/>
      <c r="N37" s="244"/>
      <c r="O37" s="243"/>
      <c r="P37" s="244"/>
      <c r="Q37" s="243"/>
      <c r="R37" s="243"/>
      <c r="S37" s="243"/>
      <c r="T37" s="243"/>
      <c r="U37" s="244"/>
      <c r="V37" s="243"/>
      <c r="W37" s="244"/>
      <c r="X37" s="243"/>
    </row>
    <row r="38" spans="1:24" s="18" customFormat="1" ht="15.75">
      <c r="A38" s="221" t="s">
        <v>29</v>
      </c>
      <c r="B38" s="15" t="s">
        <v>52</v>
      </c>
      <c r="C38" s="54" t="s">
        <v>28</v>
      </c>
      <c r="D38" s="17">
        <f t="shared" si="0"/>
        <v>0</v>
      </c>
      <c r="E38" s="234">
        <f t="shared" si="1"/>
        <v>0</v>
      </c>
      <c r="F38" s="243"/>
      <c r="G38" s="309">
        <v>0</v>
      </c>
      <c r="H38" s="1130">
        <f t="shared" si="3"/>
        <v>0</v>
      </c>
      <c r="I38" s="312"/>
      <c r="J38" s="1132"/>
      <c r="K38" s="312"/>
      <c r="L38" s="244"/>
      <c r="M38" s="243"/>
      <c r="N38" s="244"/>
      <c r="O38" s="243"/>
      <c r="P38" s="244"/>
      <c r="Q38" s="243"/>
      <c r="R38" s="243"/>
      <c r="S38" s="243"/>
      <c r="T38" s="243"/>
      <c r="U38" s="244"/>
      <c r="V38" s="243"/>
      <c r="W38" s="244"/>
      <c r="X38" s="243"/>
    </row>
    <row r="39" spans="1:24" s="18" customFormat="1" ht="16.5" thickBot="1">
      <c r="A39" s="221"/>
      <c r="B39" s="55" t="s">
        <v>51</v>
      </c>
      <c r="C39" s="56" t="s">
        <v>11</v>
      </c>
      <c r="D39" s="28">
        <f t="shared" si="0"/>
        <v>0</v>
      </c>
      <c r="E39" s="233">
        <f t="shared" si="1"/>
        <v>0</v>
      </c>
      <c r="F39" s="243"/>
      <c r="G39" s="309">
        <v>0</v>
      </c>
      <c r="H39" s="1130">
        <f t="shared" si="3"/>
        <v>0</v>
      </c>
      <c r="I39" s="312"/>
      <c r="J39" s="1132"/>
      <c r="K39" s="312"/>
      <c r="L39" s="244"/>
      <c r="M39" s="243"/>
      <c r="N39" s="244"/>
      <c r="O39" s="243"/>
      <c r="P39" s="244"/>
      <c r="Q39" s="243"/>
      <c r="R39" s="243"/>
      <c r="S39" s="243"/>
      <c r="T39" s="243"/>
      <c r="U39" s="244"/>
      <c r="V39" s="243"/>
      <c r="W39" s="244"/>
      <c r="X39" s="243"/>
    </row>
    <row r="40" spans="1:24" s="18" customFormat="1" ht="15.75">
      <c r="A40" s="221" t="s">
        <v>31</v>
      </c>
      <c r="B40" s="40" t="s">
        <v>65</v>
      </c>
      <c r="C40" s="41" t="s">
        <v>17</v>
      </c>
      <c r="D40" s="17">
        <f t="shared" si="0"/>
        <v>0</v>
      </c>
      <c r="E40" s="234">
        <f t="shared" si="1"/>
        <v>0</v>
      </c>
      <c r="F40" s="243"/>
      <c r="G40" s="309">
        <v>0</v>
      </c>
      <c r="H40" s="1130">
        <f t="shared" si="3"/>
        <v>0</v>
      </c>
      <c r="I40" s="312"/>
      <c r="J40" s="1132"/>
      <c r="K40" s="312"/>
      <c r="L40" s="244"/>
      <c r="M40" s="243"/>
      <c r="N40" s="244"/>
      <c r="O40" s="243"/>
      <c r="P40" s="244"/>
      <c r="Q40" s="243"/>
      <c r="R40" s="243"/>
      <c r="S40" s="243"/>
      <c r="T40" s="243"/>
      <c r="U40" s="244"/>
      <c r="V40" s="243"/>
      <c r="W40" s="244"/>
      <c r="X40" s="243"/>
    </row>
    <row r="41" spans="1:24" s="18" customFormat="1" ht="16.5" thickBot="1">
      <c r="A41" s="221"/>
      <c r="B41" s="52"/>
      <c r="C41" s="56" t="s">
        <v>11</v>
      </c>
      <c r="D41" s="28">
        <f t="shared" si="0"/>
        <v>0</v>
      </c>
      <c r="E41" s="233">
        <f t="shared" si="1"/>
        <v>0</v>
      </c>
      <c r="F41" s="243"/>
      <c r="G41" s="309">
        <v>0</v>
      </c>
      <c r="H41" s="1130">
        <f t="shared" si="3"/>
        <v>0</v>
      </c>
      <c r="I41" s="312"/>
      <c r="J41" s="1132"/>
      <c r="K41" s="312"/>
      <c r="L41" s="244"/>
      <c r="M41" s="243"/>
      <c r="N41" s="244"/>
      <c r="O41" s="243"/>
      <c r="P41" s="244"/>
      <c r="Q41" s="243"/>
      <c r="R41" s="243"/>
      <c r="S41" s="243"/>
      <c r="T41" s="243"/>
      <c r="U41" s="244"/>
      <c r="V41" s="243"/>
      <c r="W41" s="244"/>
      <c r="X41" s="243"/>
    </row>
    <row r="42" spans="1:24" s="18" customFormat="1" ht="15.75">
      <c r="A42" s="221" t="s">
        <v>32</v>
      </c>
      <c r="B42" s="40" t="s">
        <v>78</v>
      </c>
      <c r="C42" s="41" t="s">
        <v>28</v>
      </c>
      <c r="D42" s="17">
        <f t="shared" si="0"/>
        <v>17</v>
      </c>
      <c r="E42" s="234">
        <f t="shared" si="1"/>
        <v>0</v>
      </c>
      <c r="F42" s="243"/>
      <c r="G42" s="309">
        <v>0</v>
      </c>
      <c r="H42" s="1130">
        <f t="shared" si="3"/>
        <v>17</v>
      </c>
      <c r="I42" s="322">
        <v>0</v>
      </c>
      <c r="J42" s="1132">
        <v>17</v>
      </c>
      <c r="K42" s="312"/>
      <c r="L42" s="244"/>
      <c r="M42" s="243"/>
      <c r="N42" s="244"/>
      <c r="O42" s="243"/>
      <c r="P42" s="244"/>
      <c r="Q42" s="243"/>
      <c r="R42" s="243"/>
      <c r="S42" s="243"/>
      <c r="T42" s="243"/>
      <c r="U42" s="244"/>
      <c r="V42" s="243"/>
      <c r="W42" s="244"/>
      <c r="X42" s="243"/>
    </row>
    <row r="43" spans="1:24" s="18" customFormat="1" ht="16.5" thickBot="1">
      <c r="A43" s="221"/>
      <c r="B43" s="57" t="s">
        <v>79</v>
      </c>
      <c r="C43" s="44" t="s">
        <v>11</v>
      </c>
      <c r="D43" s="28">
        <f t="shared" si="0"/>
        <v>19.686</v>
      </c>
      <c r="E43" s="233">
        <f t="shared" si="1"/>
        <v>0</v>
      </c>
      <c r="F43" s="243"/>
      <c r="G43" s="309">
        <v>0</v>
      </c>
      <c r="H43" s="1130">
        <f t="shared" si="3"/>
        <v>19.686</v>
      </c>
      <c r="I43" s="322">
        <v>0</v>
      </c>
      <c r="J43" s="1132">
        <v>19.686</v>
      </c>
      <c r="K43" s="312"/>
      <c r="L43" s="244"/>
      <c r="M43" s="243"/>
      <c r="N43" s="244"/>
      <c r="O43" s="243"/>
      <c r="P43" s="244"/>
      <c r="Q43" s="243"/>
      <c r="R43" s="243"/>
      <c r="S43" s="243"/>
      <c r="T43" s="243"/>
      <c r="U43" s="244"/>
      <c r="V43" s="243"/>
      <c r="W43" s="244"/>
      <c r="X43" s="243"/>
    </row>
    <row r="44" spans="1:24" s="18" customFormat="1" ht="15.75">
      <c r="A44" s="221" t="s">
        <v>34</v>
      </c>
      <c r="B44" s="40" t="s">
        <v>103</v>
      </c>
      <c r="C44" s="41" t="s">
        <v>28</v>
      </c>
      <c r="D44" s="17">
        <f t="shared" si="0"/>
        <v>0</v>
      </c>
      <c r="E44" s="234">
        <f t="shared" si="1"/>
        <v>0</v>
      </c>
      <c r="F44" s="243"/>
      <c r="G44" s="309">
        <v>0</v>
      </c>
      <c r="H44" s="1130">
        <f t="shared" si="3"/>
        <v>0</v>
      </c>
      <c r="I44" s="322">
        <v>0</v>
      </c>
      <c r="J44" s="1132"/>
      <c r="K44" s="312"/>
      <c r="L44" s="244"/>
      <c r="M44" s="243"/>
      <c r="N44" s="244"/>
      <c r="O44" s="243"/>
      <c r="P44" s="244"/>
      <c r="Q44" s="243"/>
      <c r="R44" s="243"/>
      <c r="S44" s="243"/>
      <c r="T44" s="243"/>
      <c r="U44" s="244"/>
      <c r="V44" s="243"/>
      <c r="W44" s="244"/>
      <c r="X44" s="243"/>
    </row>
    <row r="45" spans="1:24" s="18" customFormat="1" ht="16.5" thickBot="1">
      <c r="A45" s="221"/>
      <c r="B45" s="26"/>
      <c r="C45" s="44" t="s">
        <v>11</v>
      </c>
      <c r="D45" s="28">
        <f t="shared" si="0"/>
        <v>0</v>
      </c>
      <c r="E45" s="233">
        <f t="shared" si="1"/>
        <v>0</v>
      </c>
      <c r="F45" s="243"/>
      <c r="G45" s="309">
        <v>0</v>
      </c>
      <c r="H45" s="1130">
        <f t="shared" si="3"/>
        <v>0</v>
      </c>
      <c r="I45" s="322">
        <v>0</v>
      </c>
      <c r="J45" s="1132"/>
      <c r="K45" s="312"/>
      <c r="L45" s="244"/>
      <c r="M45" s="243"/>
      <c r="N45" s="244"/>
      <c r="O45" s="243"/>
      <c r="P45" s="244"/>
      <c r="Q45" s="243"/>
      <c r="R45" s="243"/>
      <c r="S45" s="243"/>
      <c r="T45" s="243"/>
      <c r="U45" s="244"/>
      <c r="V45" s="243"/>
      <c r="W45" s="244"/>
      <c r="X45" s="243"/>
    </row>
    <row r="46" spans="1:24" s="18" customFormat="1" ht="15.75">
      <c r="A46" s="221" t="s">
        <v>35</v>
      </c>
      <c r="B46" s="40" t="s">
        <v>76</v>
      </c>
      <c r="C46" s="41" t="s">
        <v>28</v>
      </c>
      <c r="D46" s="17">
        <f t="shared" si="0"/>
        <v>30</v>
      </c>
      <c r="E46" s="234">
        <f t="shared" si="1"/>
        <v>0</v>
      </c>
      <c r="F46" s="243"/>
      <c r="G46" s="309">
        <v>0</v>
      </c>
      <c r="H46" s="1130">
        <f t="shared" si="3"/>
        <v>30</v>
      </c>
      <c r="I46" s="322">
        <v>0</v>
      </c>
      <c r="J46" s="1132">
        <v>30</v>
      </c>
      <c r="K46" s="312"/>
      <c r="L46" s="244"/>
      <c r="M46" s="243"/>
      <c r="N46" s="244"/>
      <c r="O46" s="243"/>
      <c r="P46" s="244"/>
      <c r="Q46" s="243"/>
      <c r="R46" s="243"/>
      <c r="S46" s="243"/>
      <c r="T46" s="243"/>
      <c r="U46" s="244"/>
      <c r="V46" s="243"/>
      <c r="W46" s="244"/>
      <c r="X46" s="243"/>
    </row>
    <row r="47" spans="1:24" s="18" customFormat="1" ht="16.5" thickBot="1">
      <c r="A47" s="221"/>
      <c r="B47" s="53" t="s">
        <v>30</v>
      </c>
      <c r="C47" s="44" t="s">
        <v>11</v>
      </c>
      <c r="D47" s="28">
        <f t="shared" si="0"/>
        <v>37.861</v>
      </c>
      <c r="E47" s="233">
        <f t="shared" si="1"/>
        <v>0</v>
      </c>
      <c r="F47" s="243"/>
      <c r="G47" s="309">
        <v>0</v>
      </c>
      <c r="H47" s="1130">
        <f t="shared" si="3"/>
        <v>37.861</v>
      </c>
      <c r="I47" s="322">
        <v>0</v>
      </c>
      <c r="J47" s="1132">
        <v>37.861</v>
      </c>
      <c r="K47" s="312"/>
      <c r="L47" s="244"/>
      <c r="M47" s="243"/>
      <c r="N47" s="244"/>
      <c r="O47" s="243"/>
      <c r="P47" s="244"/>
      <c r="Q47" s="243"/>
      <c r="R47" s="243"/>
      <c r="S47" s="243"/>
      <c r="T47" s="243"/>
      <c r="U47" s="244"/>
      <c r="V47" s="243"/>
      <c r="W47" s="244"/>
      <c r="X47" s="243"/>
    </row>
    <row r="48" spans="1:24" s="18" customFormat="1" ht="15.75">
      <c r="A48" s="221" t="s">
        <v>36</v>
      </c>
      <c r="B48" s="34" t="s">
        <v>77</v>
      </c>
      <c r="C48" s="58" t="s">
        <v>9</v>
      </c>
      <c r="D48" s="17">
        <f t="shared" si="0"/>
        <v>0</v>
      </c>
      <c r="E48" s="234">
        <f t="shared" si="1"/>
        <v>0</v>
      </c>
      <c r="F48" s="243"/>
      <c r="G48" s="309">
        <v>0</v>
      </c>
      <c r="H48" s="1130">
        <f t="shared" si="3"/>
        <v>0</v>
      </c>
      <c r="I48" s="312"/>
      <c r="J48" s="1132"/>
      <c r="K48" s="312"/>
      <c r="L48" s="244"/>
      <c r="M48" s="243"/>
      <c r="N48" s="244"/>
      <c r="O48" s="243"/>
      <c r="P48" s="244"/>
      <c r="Q48" s="243"/>
      <c r="R48" s="243"/>
      <c r="S48" s="243"/>
      <c r="T48" s="243"/>
      <c r="U48" s="244"/>
      <c r="V48" s="243"/>
      <c r="W48" s="244"/>
      <c r="X48" s="243"/>
    </row>
    <row r="49" spans="1:24" s="18" customFormat="1" ht="16.5" thickBot="1">
      <c r="A49" s="221"/>
      <c r="B49" s="55" t="s">
        <v>104</v>
      </c>
      <c r="C49" s="59" t="s">
        <v>40</v>
      </c>
      <c r="D49" s="28">
        <f t="shared" si="0"/>
        <v>0</v>
      </c>
      <c r="E49" s="233">
        <f t="shared" si="1"/>
        <v>0</v>
      </c>
      <c r="F49" s="243"/>
      <c r="G49" s="309">
        <v>0</v>
      </c>
      <c r="H49" s="1130">
        <f t="shared" si="3"/>
        <v>0</v>
      </c>
      <c r="I49" s="312"/>
      <c r="J49" s="1132"/>
      <c r="K49" s="312"/>
      <c r="L49" s="244"/>
      <c r="M49" s="243"/>
      <c r="N49" s="244"/>
      <c r="O49" s="243"/>
      <c r="P49" s="244"/>
      <c r="Q49" s="243"/>
      <c r="R49" s="243"/>
      <c r="S49" s="243"/>
      <c r="T49" s="243"/>
      <c r="U49" s="244"/>
      <c r="V49" s="243"/>
      <c r="W49" s="244"/>
      <c r="X49" s="243"/>
    </row>
    <row r="50" spans="1:24" s="18" customFormat="1" ht="15.75">
      <c r="A50" s="221" t="s">
        <v>37</v>
      </c>
      <c r="B50" s="40" t="s">
        <v>80</v>
      </c>
      <c r="C50" s="41" t="s">
        <v>9</v>
      </c>
      <c r="D50" s="17">
        <f t="shared" si="0"/>
        <v>0</v>
      </c>
      <c r="E50" s="234">
        <f t="shared" si="1"/>
        <v>0</v>
      </c>
      <c r="F50" s="243"/>
      <c r="G50" s="309">
        <v>0</v>
      </c>
      <c r="H50" s="1130">
        <f t="shared" si="3"/>
        <v>0</v>
      </c>
      <c r="I50" s="312"/>
      <c r="J50" s="1132">
        <v>0</v>
      </c>
      <c r="K50" s="312"/>
      <c r="L50" s="244"/>
      <c r="M50" s="243"/>
      <c r="N50" s="244"/>
      <c r="O50" s="243"/>
      <c r="P50" s="244"/>
      <c r="Q50" s="243"/>
      <c r="R50" s="243"/>
      <c r="S50" s="243"/>
      <c r="T50" s="243"/>
      <c r="U50" s="244"/>
      <c r="V50" s="243"/>
      <c r="W50" s="244"/>
      <c r="X50" s="243"/>
    </row>
    <row r="51" spans="1:24" s="18" customFormat="1" ht="16.5" thickBot="1">
      <c r="A51" s="221"/>
      <c r="B51" s="55" t="s">
        <v>81</v>
      </c>
      <c r="C51" s="56" t="s">
        <v>11</v>
      </c>
      <c r="D51" s="28">
        <f t="shared" si="0"/>
        <v>0</v>
      </c>
      <c r="E51" s="233">
        <f t="shared" si="1"/>
        <v>0</v>
      </c>
      <c r="F51" s="243"/>
      <c r="G51" s="309">
        <v>0</v>
      </c>
      <c r="H51" s="1130">
        <f t="shared" si="3"/>
        <v>0</v>
      </c>
      <c r="I51" s="312"/>
      <c r="J51" s="1132">
        <v>0</v>
      </c>
      <c r="K51" s="312"/>
      <c r="L51" s="244"/>
      <c r="M51" s="243"/>
      <c r="N51" s="244"/>
      <c r="O51" s="243"/>
      <c r="P51" s="244"/>
      <c r="Q51" s="243"/>
      <c r="R51" s="243"/>
      <c r="S51" s="243"/>
      <c r="T51" s="243"/>
      <c r="U51" s="244"/>
      <c r="V51" s="243"/>
      <c r="W51" s="244"/>
      <c r="X51" s="243"/>
    </row>
    <row r="52" spans="1:24" ht="15.75">
      <c r="A52" s="226" t="s">
        <v>50</v>
      </c>
      <c r="B52" s="61" t="s">
        <v>135</v>
      </c>
      <c r="C52" s="62" t="s">
        <v>28</v>
      </c>
      <c r="D52" s="17">
        <f t="shared" si="0"/>
        <v>0</v>
      </c>
      <c r="E52" s="234">
        <f t="shared" si="1"/>
        <v>0</v>
      </c>
      <c r="F52" s="247"/>
      <c r="G52" s="309">
        <v>0</v>
      </c>
      <c r="H52" s="1130">
        <f t="shared" si="3"/>
        <v>0</v>
      </c>
      <c r="I52" s="323"/>
      <c r="J52" s="1137"/>
      <c r="K52" s="323"/>
      <c r="L52" s="248"/>
      <c r="M52" s="247"/>
      <c r="N52" s="248"/>
      <c r="O52" s="247"/>
      <c r="P52" s="248"/>
      <c r="Q52" s="247"/>
      <c r="R52" s="247"/>
      <c r="S52" s="247"/>
      <c r="T52" s="247"/>
      <c r="U52" s="248"/>
      <c r="V52" s="247"/>
      <c r="W52" s="248"/>
      <c r="X52" s="247"/>
    </row>
    <row r="53" spans="1:24" ht="16.5" thickBot="1">
      <c r="A53" s="226"/>
      <c r="B53" s="66" t="s">
        <v>136</v>
      </c>
      <c r="C53" s="67" t="s">
        <v>11</v>
      </c>
      <c r="D53" s="28">
        <f t="shared" si="0"/>
        <v>0</v>
      </c>
      <c r="E53" s="233">
        <f t="shared" si="1"/>
        <v>0</v>
      </c>
      <c r="F53" s="247"/>
      <c r="G53" s="309">
        <v>0</v>
      </c>
      <c r="H53" s="1130">
        <f t="shared" si="3"/>
        <v>0</v>
      </c>
      <c r="I53" s="323"/>
      <c r="J53" s="1137"/>
      <c r="K53" s="323"/>
      <c r="L53" s="248"/>
      <c r="M53" s="247"/>
      <c r="N53" s="248"/>
      <c r="O53" s="247"/>
      <c r="P53" s="248"/>
      <c r="Q53" s="247"/>
      <c r="R53" s="247"/>
      <c r="S53" s="247"/>
      <c r="T53" s="247"/>
      <c r="U53" s="248"/>
      <c r="V53" s="247"/>
      <c r="W53" s="248"/>
      <c r="X53" s="247"/>
    </row>
    <row r="54" spans="1:24" s="18" customFormat="1" ht="15.75">
      <c r="A54" s="221" t="s">
        <v>150</v>
      </c>
      <c r="B54" s="15" t="s">
        <v>67</v>
      </c>
      <c r="C54" s="54" t="s">
        <v>9</v>
      </c>
      <c r="D54" s="17">
        <f t="shared" si="0"/>
        <v>0</v>
      </c>
      <c r="E54" s="234">
        <f t="shared" si="1"/>
        <v>0</v>
      </c>
      <c r="F54" s="243"/>
      <c r="G54" s="309">
        <v>0</v>
      </c>
      <c r="H54" s="1130">
        <f t="shared" si="3"/>
        <v>0</v>
      </c>
      <c r="I54" s="312"/>
      <c r="J54" s="1132"/>
      <c r="K54" s="312"/>
      <c r="L54" s="244"/>
      <c r="M54" s="243"/>
      <c r="N54" s="244"/>
      <c r="O54" s="243"/>
      <c r="P54" s="244"/>
      <c r="Q54" s="243"/>
      <c r="R54" s="243"/>
      <c r="S54" s="243"/>
      <c r="T54" s="243"/>
      <c r="U54" s="244"/>
      <c r="V54" s="243"/>
      <c r="W54" s="244"/>
      <c r="X54" s="243"/>
    </row>
    <row r="55" spans="1:24" s="18" customFormat="1" ht="16.5" thickBot="1">
      <c r="A55" s="221"/>
      <c r="B55" s="26"/>
      <c r="C55" s="44" t="s">
        <v>11</v>
      </c>
      <c r="D55" s="28">
        <f t="shared" si="0"/>
        <v>0</v>
      </c>
      <c r="E55" s="233">
        <f t="shared" si="1"/>
        <v>0</v>
      </c>
      <c r="F55" s="243"/>
      <c r="G55" s="309">
        <v>0</v>
      </c>
      <c r="H55" s="1130">
        <f t="shared" si="3"/>
        <v>0</v>
      </c>
      <c r="I55" s="312"/>
      <c r="J55" s="1132"/>
      <c r="K55" s="312"/>
      <c r="L55" s="244"/>
      <c r="M55" s="243"/>
      <c r="N55" s="244"/>
      <c r="O55" s="243"/>
      <c r="P55" s="244"/>
      <c r="Q55" s="243"/>
      <c r="R55" s="243"/>
      <c r="S55" s="243"/>
      <c r="T55" s="243"/>
      <c r="U55" s="244"/>
      <c r="V55" s="243"/>
      <c r="W55" s="244"/>
      <c r="X55" s="243"/>
    </row>
    <row r="56" spans="1:24" s="18" customFormat="1" ht="15.75">
      <c r="A56" s="221" t="s">
        <v>39</v>
      </c>
      <c r="B56" s="40" t="s">
        <v>151</v>
      </c>
      <c r="C56" s="41" t="s">
        <v>28</v>
      </c>
      <c r="D56" s="17">
        <f t="shared" si="0"/>
        <v>0</v>
      </c>
      <c r="E56" s="234">
        <f t="shared" si="1"/>
        <v>0</v>
      </c>
      <c r="F56" s="243"/>
      <c r="G56" s="309">
        <v>0</v>
      </c>
      <c r="H56" s="1130">
        <f t="shared" si="3"/>
        <v>0</v>
      </c>
      <c r="I56" s="312"/>
      <c r="J56" s="1132"/>
      <c r="K56" s="312"/>
      <c r="L56" s="244"/>
      <c r="M56" s="243"/>
      <c r="N56" s="244"/>
      <c r="O56" s="243"/>
      <c r="P56" s="244"/>
      <c r="Q56" s="243"/>
      <c r="R56" s="243"/>
      <c r="S56" s="243"/>
      <c r="T56" s="243"/>
      <c r="U56" s="244"/>
      <c r="V56" s="243"/>
      <c r="W56" s="244"/>
      <c r="X56" s="243"/>
    </row>
    <row r="57" spans="1:24" s="18" customFormat="1" ht="16.5" thickBot="1">
      <c r="A57" s="221"/>
      <c r="B57" s="70"/>
      <c r="C57" s="71" t="s">
        <v>11</v>
      </c>
      <c r="D57" s="72">
        <f t="shared" si="0"/>
        <v>0</v>
      </c>
      <c r="E57" s="234">
        <f t="shared" si="1"/>
        <v>0</v>
      </c>
      <c r="F57" s="243"/>
      <c r="G57" s="309">
        <v>0</v>
      </c>
      <c r="H57" s="1130">
        <f t="shared" si="3"/>
        <v>0</v>
      </c>
      <c r="I57" s="312"/>
      <c r="J57" s="1132"/>
      <c r="K57" s="312"/>
      <c r="L57" s="244"/>
      <c r="M57" s="243"/>
      <c r="N57" s="244"/>
      <c r="O57" s="243"/>
      <c r="P57" s="244"/>
      <c r="Q57" s="243"/>
      <c r="R57" s="243"/>
      <c r="S57" s="243"/>
      <c r="T57" s="243"/>
      <c r="U57" s="244"/>
      <c r="V57" s="243"/>
      <c r="W57" s="244"/>
      <c r="X57" s="243"/>
    </row>
    <row r="58" spans="1:24" s="18" customFormat="1" ht="17.25" thickBot="1" thickTop="1">
      <c r="A58" s="227" t="s">
        <v>74</v>
      </c>
      <c r="B58" s="73" t="s">
        <v>75</v>
      </c>
      <c r="C58" s="74" t="s">
        <v>11</v>
      </c>
      <c r="D58" s="75">
        <f t="shared" si="0"/>
        <v>186.197</v>
      </c>
      <c r="E58" s="237">
        <f aca="true" t="shared" si="6" ref="E58:X58">E60+E70+E72</f>
        <v>0</v>
      </c>
      <c r="F58" s="249">
        <f t="shared" si="6"/>
        <v>0</v>
      </c>
      <c r="G58" s="315">
        <f t="shared" si="6"/>
        <v>0</v>
      </c>
      <c r="H58" s="1133">
        <f t="shared" si="3"/>
        <v>186.197</v>
      </c>
      <c r="I58" s="324">
        <f t="shared" si="6"/>
        <v>0</v>
      </c>
      <c r="J58" s="1134">
        <f t="shared" si="6"/>
        <v>186.197</v>
      </c>
      <c r="K58" s="324">
        <f t="shared" si="6"/>
        <v>0</v>
      </c>
      <c r="L58" s="249">
        <f t="shared" si="6"/>
        <v>0</v>
      </c>
      <c r="M58" s="249">
        <f t="shared" si="6"/>
        <v>0</v>
      </c>
      <c r="N58" s="249">
        <f t="shared" si="6"/>
        <v>0</v>
      </c>
      <c r="O58" s="249">
        <f t="shared" si="6"/>
        <v>0</v>
      </c>
      <c r="P58" s="249">
        <f t="shared" si="6"/>
        <v>0</v>
      </c>
      <c r="Q58" s="249">
        <f t="shared" si="6"/>
        <v>0</v>
      </c>
      <c r="R58" s="249">
        <f t="shared" si="6"/>
        <v>0</v>
      </c>
      <c r="S58" s="249">
        <f t="shared" si="6"/>
        <v>0</v>
      </c>
      <c r="T58" s="249">
        <f t="shared" si="6"/>
        <v>0</v>
      </c>
      <c r="U58" s="249">
        <f t="shared" si="6"/>
        <v>0</v>
      </c>
      <c r="V58" s="249">
        <f t="shared" si="6"/>
        <v>0</v>
      </c>
      <c r="W58" s="249">
        <f t="shared" si="6"/>
        <v>0</v>
      </c>
      <c r="X58" s="249">
        <f t="shared" si="6"/>
        <v>0</v>
      </c>
    </row>
    <row r="59" spans="1:24" s="18" customFormat="1" ht="16.5" thickTop="1">
      <c r="A59" s="221" t="s">
        <v>41</v>
      </c>
      <c r="B59" s="15" t="s">
        <v>93</v>
      </c>
      <c r="C59" s="16" t="s">
        <v>17</v>
      </c>
      <c r="D59" s="17">
        <f t="shared" si="0"/>
        <v>0.08549999999999999</v>
      </c>
      <c r="E59" s="234">
        <f aca="true" t="shared" si="7" ref="E59:E83">F59+G59</f>
        <v>0</v>
      </c>
      <c r="F59" s="250">
        <f aca="true" t="shared" si="8" ref="F59:X60">F61+F63+F65+F67</f>
        <v>0</v>
      </c>
      <c r="G59" s="316">
        <f t="shared" si="8"/>
        <v>0</v>
      </c>
      <c r="H59" s="1130">
        <f t="shared" si="3"/>
        <v>0.08549999999999999</v>
      </c>
      <c r="I59" s="325">
        <f t="shared" si="8"/>
        <v>0</v>
      </c>
      <c r="J59" s="1135">
        <f t="shared" si="8"/>
        <v>0.08549999999999999</v>
      </c>
      <c r="K59" s="325">
        <f t="shared" si="8"/>
        <v>0</v>
      </c>
      <c r="L59" s="250">
        <f t="shared" si="8"/>
        <v>0</v>
      </c>
      <c r="M59" s="250">
        <f t="shared" si="8"/>
        <v>0</v>
      </c>
      <c r="N59" s="250">
        <f t="shared" si="8"/>
        <v>0</v>
      </c>
      <c r="O59" s="250">
        <f t="shared" si="8"/>
        <v>0</v>
      </c>
      <c r="P59" s="250">
        <f t="shared" si="8"/>
        <v>0</v>
      </c>
      <c r="Q59" s="250">
        <f t="shared" si="8"/>
        <v>0</v>
      </c>
      <c r="R59" s="250">
        <f t="shared" si="8"/>
        <v>0</v>
      </c>
      <c r="S59" s="250">
        <f t="shared" si="8"/>
        <v>0</v>
      </c>
      <c r="T59" s="250">
        <f t="shared" si="8"/>
        <v>0</v>
      </c>
      <c r="U59" s="250">
        <f t="shared" si="8"/>
        <v>0</v>
      </c>
      <c r="V59" s="250">
        <f t="shared" si="8"/>
        <v>0</v>
      </c>
      <c r="W59" s="250">
        <f t="shared" si="8"/>
        <v>0</v>
      </c>
      <c r="X59" s="250">
        <f t="shared" si="8"/>
        <v>0</v>
      </c>
    </row>
    <row r="60" spans="1:24" s="18" customFormat="1" ht="15.75">
      <c r="A60" s="221"/>
      <c r="B60" s="15" t="s">
        <v>46</v>
      </c>
      <c r="C60" s="20" t="s">
        <v>11</v>
      </c>
      <c r="D60" s="17">
        <f t="shared" si="0"/>
        <v>88.943</v>
      </c>
      <c r="E60" s="238">
        <f t="shared" si="7"/>
        <v>0</v>
      </c>
      <c r="F60" s="251">
        <f t="shared" si="8"/>
        <v>0</v>
      </c>
      <c r="G60" s="316">
        <f t="shared" si="8"/>
        <v>0</v>
      </c>
      <c r="H60" s="1130">
        <f t="shared" si="3"/>
        <v>88.943</v>
      </c>
      <c r="I60" s="325">
        <f t="shared" si="8"/>
        <v>0</v>
      </c>
      <c r="J60" s="1135">
        <f t="shared" si="8"/>
        <v>88.943</v>
      </c>
      <c r="K60" s="325">
        <f t="shared" si="8"/>
        <v>0</v>
      </c>
      <c r="L60" s="250">
        <f t="shared" si="8"/>
        <v>0</v>
      </c>
      <c r="M60" s="250">
        <f t="shared" si="8"/>
        <v>0</v>
      </c>
      <c r="N60" s="250">
        <f t="shared" si="8"/>
        <v>0</v>
      </c>
      <c r="O60" s="250">
        <f t="shared" si="8"/>
        <v>0</v>
      </c>
      <c r="P60" s="250">
        <f t="shared" si="8"/>
        <v>0</v>
      </c>
      <c r="Q60" s="250">
        <f t="shared" si="8"/>
        <v>0</v>
      </c>
      <c r="R60" s="250">
        <f t="shared" si="8"/>
        <v>0</v>
      </c>
      <c r="S60" s="250">
        <f t="shared" si="8"/>
        <v>0</v>
      </c>
      <c r="T60" s="250">
        <f t="shared" si="8"/>
        <v>0</v>
      </c>
      <c r="U60" s="250">
        <f t="shared" si="8"/>
        <v>0</v>
      </c>
      <c r="V60" s="250">
        <f t="shared" si="8"/>
        <v>0</v>
      </c>
      <c r="W60" s="250">
        <f t="shared" si="8"/>
        <v>0</v>
      </c>
      <c r="X60" s="250">
        <f t="shared" si="8"/>
        <v>0</v>
      </c>
    </row>
    <row r="61" spans="1:24" s="18" customFormat="1" ht="15.75">
      <c r="A61" s="221" t="s">
        <v>141</v>
      </c>
      <c r="B61" s="19" t="s">
        <v>19</v>
      </c>
      <c r="C61" s="20" t="s">
        <v>20</v>
      </c>
      <c r="D61" s="17">
        <f t="shared" si="0"/>
        <v>0.024</v>
      </c>
      <c r="E61" s="234">
        <f t="shared" si="7"/>
        <v>0</v>
      </c>
      <c r="F61" s="243"/>
      <c r="G61" s="309"/>
      <c r="H61" s="1130">
        <f t="shared" si="3"/>
        <v>0.024</v>
      </c>
      <c r="I61" s="312"/>
      <c r="J61" s="1132">
        <v>0.024</v>
      </c>
      <c r="K61" s="312">
        <f aca="true" t="shared" si="9" ref="K61:K72">L61+M61</f>
        <v>0</v>
      </c>
      <c r="L61" s="244"/>
      <c r="M61" s="243"/>
      <c r="N61" s="244"/>
      <c r="O61" s="243"/>
      <c r="P61" s="244"/>
      <c r="Q61" s="243"/>
      <c r="R61" s="243"/>
      <c r="S61" s="243"/>
      <c r="T61" s="243"/>
      <c r="U61" s="244"/>
      <c r="V61" s="243"/>
      <c r="W61" s="244"/>
      <c r="X61" s="243"/>
    </row>
    <row r="62" spans="1:24" s="18" customFormat="1" ht="15.75">
      <c r="A62" s="221"/>
      <c r="B62" s="19"/>
      <c r="C62" s="20" t="s">
        <v>11</v>
      </c>
      <c r="D62" s="17">
        <f t="shared" si="0"/>
        <v>33.616</v>
      </c>
      <c r="E62" s="234">
        <f t="shared" si="7"/>
        <v>0</v>
      </c>
      <c r="F62" s="243"/>
      <c r="G62" s="309"/>
      <c r="H62" s="1130">
        <f t="shared" si="3"/>
        <v>33.616</v>
      </c>
      <c r="I62" s="312"/>
      <c r="J62" s="1132">
        <v>33.616</v>
      </c>
      <c r="K62" s="312">
        <f t="shared" si="9"/>
        <v>0</v>
      </c>
      <c r="L62" s="244"/>
      <c r="M62" s="243"/>
      <c r="N62" s="244"/>
      <c r="O62" s="243"/>
      <c r="P62" s="244"/>
      <c r="Q62" s="243"/>
      <c r="R62" s="243"/>
      <c r="S62" s="243"/>
      <c r="T62" s="243"/>
      <c r="U62" s="244"/>
      <c r="V62" s="243"/>
      <c r="W62" s="244"/>
      <c r="X62" s="243"/>
    </row>
    <row r="63" spans="1:24" s="18" customFormat="1" ht="15.75">
      <c r="A63" s="221" t="s">
        <v>142</v>
      </c>
      <c r="B63" s="19" t="s">
        <v>21</v>
      </c>
      <c r="C63" s="20" t="s">
        <v>17</v>
      </c>
      <c r="D63" s="17">
        <f t="shared" si="0"/>
        <v>0.008</v>
      </c>
      <c r="E63" s="234">
        <f t="shared" si="7"/>
        <v>0</v>
      </c>
      <c r="F63" s="243"/>
      <c r="G63" s="309"/>
      <c r="H63" s="1130">
        <f t="shared" si="3"/>
        <v>0.008</v>
      </c>
      <c r="I63" s="322">
        <v>0</v>
      </c>
      <c r="J63" s="1132">
        <v>0.008</v>
      </c>
      <c r="K63" s="312">
        <f t="shared" si="9"/>
        <v>0</v>
      </c>
      <c r="L63" s="244"/>
      <c r="M63" s="243"/>
      <c r="N63" s="244"/>
      <c r="O63" s="243"/>
      <c r="P63" s="244"/>
      <c r="Q63" s="243"/>
      <c r="R63" s="243"/>
      <c r="S63" s="243"/>
      <c r="T63" s="243"/>
      <c r="U63" s="244"/>
      <c r="V63" s="243"/>
      <c r="W63" s="244"/>
      <c r="X63" s="243"/>
    </row>
    <row r="64" spans="1:24" s="18" customFormat="1" ht="15.75">
      <c r="A64" s="221"/>
      <c r="B64" s="19"/>
      <c r="C64" s="20" t="s">
        <v>11</v>
      </c>
      <c r="D64" s="17">
        <f t="shared" si="0"/>
        <v>7.622</v>
      </c>
      <c r="E64" s="234">
        <f t="shared" si="7"/>
        <v>0</v>
      </c>
      <c r="F64" s="243"/>
      <c r="G64" s="309"/>
      <c r="H64" s="1130">
        <f t="shared" si="3"/>
        <v>7.622</v>
      </c>
      <c r="I64" s="322">
        <v>0</v>
      </c>
      <c r="J64" s="1132">
        <v>7.622</v>
      </c>
      <c r="K64" s="312">
        <f t="shared" si="9"/>
        <v>0</v>
      </c>
      <c r="L64" s="244"/>
      <c r="M64" s="243"/>
      <c r="N64" s="244"/>
      <c r="O64" s="243"/>
      <c r="P64" s="244"/>
      <c r="Q64" s="243"/>
      <c r="R64" s="243"/>
      <c r="S64" s="243"/>
      <c r="T64" s="243"/>
      <c r="U64" s="244"/>
      <c r="V64" s="243"/>
      <c r="W64" s="244"/>
      <c r="X64" s="243"/>
    </row>
    <row r="65" spans="1:24" s="18" customFormat="1" ht="15.75">
      <c r="A65" s="221" t="s">
        <v>143</v>
      </c>
      <c r="B65" s="19" t="s">
        <v>22</v>
      </c>
      <c r="C65" s="20" t="s">
        <v>17</v>
      </c>
      <c r="D65" s="17">
        <f t="shared" si="0"/>
        <v>0.045</v>
      </c>
      <c r="E65" s="234">
        <f t="shared" si="7"/>
        <v>0</v>
      </c>
      <c r="F65" s="243"/>
      <c r="G65" s="309"/>
      <c r="H65" s="1130">
        <f t="shared" si="3"/>
        <v>0.045</v>
      </c>
      <c r="I65" s="322">
        <v>0</v>
      </c>
      <c r="J65" s="1132">
        <v>0.045</v>
      </c>
      <c r="K65" s="312">
        <f t="shared" si="9"/>
        <v>0</v>
      </c>
      <c r="L65" s="244"/>
      <c r="M65" s="243"/>
      <c r="N65" s="244"/>
      <c r="O65" s="243"/>
      <c r="P65" s="244"/>
      <c r="Q65" s="243"/>
      <c r="R65" s="243"/>
      <c r="S65" s="243"/>
      <c r="T65" s="243"/>
      <c r="U65" s="244"/>
      <c r="V65" s="243"/>
      <c r="W65" s="244"/>
      <c r="X65" s="243"/>
    </row>
    <row r="66" spans="1:24" s="18" customFormat="1" ht="15.75">
      <c r="A66" s="221"/>
      <c r="B66" s="19"/>
      <c r="C66" s="20" t="s">
        <v>11</v>
      </c>
      <c r="D66" s="17">
        <f t="shared" si="0"/>
        <v>43.157</v>
      </c>
      <c r="E66" s="234">
        <f t="shared" si="7"/>
        <v>0</v>
      </c>
      <c r="F66" s="243"/>
      <c r="G66" s="309"/>
      <c r="H66" s="1130">
        <f t="shared" si="3"/>
        <v>43.157</v>
      </c>
      <c r="I66" s="322">
        <v>0</v>
      </c>
      <c r="J66" s="1132">
        <v>43.157</v>
      </c>
      <c r="K66" s="312">
        <f t="shared" si="9"/>
        <v>0</v>
      </c>
      <c r="L66" s="244"/>
      <c r="M66" s="243"/>
      <c r="N66" s="244"/>
      <c r="O66" s="243"/>
      <c r="P66" s="244"/>
      <c r="Q66" s="243"/>
      <c r="R66" s="243"/>
      <c r="S66" s="243"/>
      <c r="T66" s="243"/>
      <c r="U66" s="244"/>
      <c r="V66" s="243"/>
      <c r="W66" s="244"/>
      <c r="X66" s="243"/>
    </row>
    <row r="67" spans="1:24" s="18" customFormat="1" ht="15.75">
      <c r="A67" s="221" t="s">
        <v>144</v>
      </c>
      <c r="B67" s="19" t="s">
        <v>23</v>
      </c>
      <c r="C67" s="20" t="s">
        <v>17</v>
      </c>
      <c r="D67" s="17">
        <f t="shared" si="0"/>
        <v>0.0085</v>
      </c>
      <c r="E67" s="234">
        <f t="shared" si="7"/>
        <v>0</v>
      </c>
      <c r="F67" s="243"/>
      <c r="G67" s="309"/>
      <c r="H67" s="1130">
        <f t="shared" si="3"/>
        <v>0.0085</v>
      </c>
      <c r="I67" s="322">
        <v>0</v>
      </c>
      <c r="J67" s="1132">
        <v>0.0085</v>
      </c>
      <c r="K67" s="312">
        <f t="shared" si="9"/>
        <v>0</v>
      </c>
      <c r="L67" s="244"/>
      <c r="M67" s="243"/>
      <c r="N67" s="244"/>
      <c r="O67" s="243"/>
      <c r="P67" s="244"/>
      <c r="Q67" s="243"/>
      <c r="R67" s="243"/>
      <c r="S67" s="243"/>
      <c r="T67" s="243"/>
      <c r="U67" s="244"/>
      <c r="V67" s="243"/>
      <c r="W67" s="244"/>
      <c r="X67" s="243"/>
    </row>
    <row r="68" spans="1:24" s="18" customFormat="1" ht="16.5" thickBot="1">
      <c r="A68" s="221"/>
      <c r="B68" s="26"/>
      <c r="C68" s="27" t="s">
        <v>11</v>
      </c>
      <c r="D68" s="28">
        <f t="shared" si="0"/>
        <v>4.548</v>
      </c>
      <c r="E68" s="233">
        <f t="shared" si="7"/>
        <v>0</v>
      </c>
      <c r="F68" s="243"/>
      <c r="G68" s="309"/>
      <c r="H68" s="1130">
        <f t="shared" si="3"/>
        <v>4.548</v>
      </c>
      <c r="I68" s="322">
        <v>0</v>
      </c>
      <c r="J68" s="1132">
        <v>4.548</v>
      </c>
      <c r="K68" s="312">
        <f t="shared" si="9"/>
        <v>0</v>
      </c>
      <c r="L68" s="244"/>
      <c r="M68" s="243"/>
      <c r="N68" s="244"/>
      <c r="O68" s="243"/>
      <c r="P68" s="244"/>
      <c r="Q68" s="243"/>
      <c r="R68" s="243"/>
      <c r="S68" s="243"/>
      <c r="T68" s="243"/>
      <c r="U68" s="244"/>
      <c r="V68" s="243"/>
      <c r="W68" s="244"/>
      <c r="X68" s="243"/>
    </row>
    <row r="69" spans="1:24" s="18" customFormat="1" ht="15.75">
      <c r="A69" s="221" t="s">
        <v>152</v>
      </c>
      <c r="B69" s="40" t="s">
        <v>48</v>
      </c>
      <c r="C69" s="41" t="s">
        <v>28</v>
      </c>
      <c r="D69" s="17">
        <f t="shared" si="0"/>
        <v>12</v>
      </c>
      <c r="E69" s="234">
        <f t="shared" si="7"/>
        <v>0</v>
      </c>
      <c r="F69" s="243"/>
      <c r="G69" s="309"/>
      <c r="H69" s="1130">
        <f t="shared" si="3"/>
        <v>12</v>
      </c>
      <c r="I69" s="322">
        <v>0</v>
      </c>
      <c r="J69" s="1132">
        <v>12</v>
      </c>
      <c r="K69" s="312">
        <f t="shared" si="9"/>
        <v>0</v>
      </c>
      <c r="L69" s="244"/>
      <c r="M69" s="243"/>
      <c r="N69" s="244"/>
      <c r="O69" s="243"/>
      <c r="P69" s="244"/>
      <c r="Q69" s="243"/>
      <c r="R69" s="243"/>
      <c r="S69" s="243"/>
      <c r="T69" s="243"/>
      <c r="U69" s="244"/>
      <c r="V69" s="243"/>
      <c r="W69" s="244"/>
      <c r="X69" s="243"/>
    </row>
    <row r="70" spans="1:24" s="18" customFormat="1" ht="16.5" thickBot="1">
      <c r="A70" s="221"/>
      <c r="B70" s="26"/>
      <c r="C70" s="44" t="s">
        <v>11</v>
      </c>
      <c r="D70" s="28">
        <f t="shared" si="0"/>
        <v>45.405</v>
      </c>
      <c r="E70" s="233">
        <f t="shared" si="7"/>
        <v>0</v>
      </c>
      <c r="F70" s="243"/>
      <c r="G70" s="309"/>
      <c r="H70" s="1130">
        <f t="shared" si="3"/>
        <v>45.405</v>
      </c>
      <c r="I70" s="322">
        <v>0</v>
      </c>
      <c r="J70" s="1132">
        <v>45.405</v>
      </c>
      <c r="K70" s="312">
        <f t="shared" si="9"/>
        <v>0</v>
      </c>
      <c r="L70" s="244"/>
      <c r="M70" s="243"/>
      <c r="N70" s="244"/>
      <c r="O70" s="243"/>
      <c r="P70" s="244"/>
      <c r="Q70" s="243"/>
      <c r="R70" s="243"/>
      <c r="S70" s="243"/>
      <c r="T70" s="243"/>
      <c r="U70" s="244"/>
      <c r="V70" s="243"/>
      <c r="W70" s="244"/>
      <c r="X70" s="243"/>
    </row>
    <row r="71" spans="1:24" s="18" customFormat="1" ht="15.75">
      <c r="A71" s="221" t="s">
        <v>179</v>
      </c>
      <c r="B71" s="40" t="s">
        <v>105</v>
      </c>
      <c r="C71" s="41" t="s">
        <v>28</v>
      </c>
      <c r="D71" s="17">
        <f t="shared" si="0"/>
        <v>127</v>
      </c>
      <c r="E71" s="234">
        <f t="shared" si="7"/>
        <v>0</v>
      </c>
      <c r="F71" s="243"/>
      <c r="G71" s="309"/>
      <c r="H71" s="1130">
        <f t="shared" si="3"/>
        <v>127</v>
      </c>
      <c r="I71" s="322">
        <v>0</v>
      </c>
      <c r="J71" s="1132">
        <v>127</v>
      </c>
      <c r="K71" s="312">
        <f t="shared" si="9"/>
        <v>0</v>
      </c>
      <c r="L71" s="244"/>
      <c r="M71" s="243"/>
      <c r="N71" s="244"/>
      <c r="O71" s="243"/>
      <c r="P71" s="244"/>
      <c r="Q71" s="243"/>
      <c r="R71" s="243"/>
      <c r="S71" s="243"/>
      <c r="T71" s="243"/>
      <c r="U71" s="244"/>
      <c r="V71" s="243"/>
      <c r="W71" s="244"/>
      <c r="X71" s="243"/>
    </row>
    <row r="72" spans="1:24" s="18" customFormat="1" ht="16.5" thickBot="1">
      <c r="A72" s="221"/>
      <c r="B72" s="53" t="s">
        <v>115</v>
      </c>
      <c r="C72" s="44" t="s">
        <v>11</v>
      </c>
      <c r="D72" s="76">
        <f aca="true" t="shared" si="10" ref="D72:D84">E72+H72+K72+N72+P72+R72+U72+W72</f>
        <v>51.849</v>
      </c>
      <c r="E72" s="234">
        <f t="shared" si="7"/>
        <v>0</v>
      </c>
      <c r="F72" s="243"/>
      <c r="G72" s="309"/>
      <c r="H72" s="1130">
        <f aca="true" t="shared" si="11" ref="H72:H84">J72+I72</f>
        <v>51.849</v>
      </c>
      <c r="I72" s="322">
        <v>0</v>
      </c>
      <c r="J72" s="1132">
        <v>51.849</v>
      </c>
      <c r="K72" s="312">
        <f t="shared" si="9"/>
        <v>0</v>
      </c>
      <c r="L72" s="244"/>
      <c r="M72" s="243"/>
      <c r="N72" s="244"/>
      <c r="O72" s="243"/>
      <c r="P72" s="244"/>
      <c r="Q72" s="243"/>
      <c r="R72" s="243"/>
      <c r="S72" s="243"/>
      <c r="T72" s="243"/>
      <c r="U72" s="244"/>
      <c r="V72" s="243"/>
      <c r="W72" s="244"/>
      <c r="X72" s="243"/>
    </row>
    <row r="73" spans="1:24" ht="17.25" thickBot="1" thickTop="1">
      <c r="A73" s="229" t="s">
        <v>87</v>
      </c>
      <c r="B73" s="73" t="s">
        <v>85</v>
      </c>
      <c r="C73" s="77" t="s">
        <v>11</v>
      </c>
      <c r="D73" s="75">
        <f t="shared" si="10"/>
        <v>62.756</v>
      </c>
      <c r="E73" s="239">
        <f t="shared" si="7"/>
        <v>0</v>
      </c>
      <c r="F73" s="252">
        <f aca="true" t="shared" si="12" ref="F73:X73">F75+F77+F79</f>
        <v>0</v>
      </c>
      <c r="G73" s="317">
        <f t="shared" si="12"/>
        <v>0</v>
      </c>
      <c r="H73" s="1133">
        <f t="shared" si="11"/>
        <v>62.756</v>
      </c>
      <c r="I73" s="326">
        <f t="shared" si="12"/>
        <v>0</v>
      </c>
      <c r="J73" s="1136">
        <f t="shared" si="12"/>
        <v>62.756</v>
      </c>
      <c r="K73" s="326">
        <f t="shared" si="12"/>
        <v>0</v>
      </c>
      <c r="L73" s="252">
        <f t="shared" si="12"/>
        <v>0</v>
      </c>
      <c r="M73" s="253">
        <f t="shared" si="12"/>
        <v>0</v>
      </c>
      <c r="N73" s="253">
        <f t="shared" si="12"/>
        <v>0</v>
      </c>
      <c r="O73" s="253">
        <f t="shared" si="12"/>
        <v>0</v>
      </c>
      <c r="P73" s="253">
        <f t="shared" si="12"/>
        <v>0</v>
      </c>
      <c r="Q73" s="253">
        <f t="shared" si="12"/>
        <v>0</v>
      </c>
      <c r="R73" s="253">
        <f t="shared" si="12"/>
        <v>0</v>
      </c>
      <c r="S73" s="253">
        <f t="shared" si="12"/>
        <v>0</v>
      </c>
      <c r="T73" s="253">
        <f t="shared" si="12"/>
        <v>0</v>
      </c>
      <c r="U73" s="253">
        <f t="shared" si="12"/>
        <v>0</v>
      </c>
      <c r="V73" s="253">
        <f t="shared" si="12"/>
        <v>0</v>
      </c>
      <c r="W73" s="253">
        <f t="shared" si="12"/>
        <v>0</v>
      </c>
      <c r="X73" s="253">
        <f t="shared" si="12"/>
        <v>0</v>
      </c>
    </row>
    <row r="74" spans="1:24" ht="16.5" thickTop="1">
      <c r="A74" s="230">
        <v>21</v>
      </c>
      <c r="B74" s="79" t="s">
        <v>116</v>
      </c>
      <c r="C74" s="62" t="s">
        <v>17</v>
      </c>
      <c r="D74" s="17">
        <f t="shared" si="10"/>
        <v>0.005</v>
      </c>
      <c r="E74" s="240">
        <f t="shared" si="7"/>
        <v>0</v>
      </c>
      <c r="F74" s="254"/>
      <c r="G74" s="318"/>
      <c r="H74" s="1130">
        <f t="shared" si="11"/>
        <v>0.005</v>
      </c>
      <c r="I74" s="322">
        <v>0</v>
      </c>
      <c r="J74" s="1137">
        <v>0.005</v>
      </c>
      <c r="K74" s="312">
        <f aca="true" t="shared" si="13" ref="K74:K79">L74+M74</f>
        <v>0</v>
      </c>
      <c r="L74" s="244"/>
      <c r="M74" s="231"/>
      <c r="N74" s="244"/>
      <c r="O74" s="231"/>
      <c r="P74" s="244"/>
      <c r="Q74" s="231"/>
      <c r="R74" s="231"/>
      <c r="S74" s="231"/>
      <c r="T74" s="231"/>
      <c r="U74" s="244"/>
      <c r="V74" s="231"/>
      <c r="W74" s="244"/>
      <c r="X74" s="231"/>
    </row>
    <row r="75" spans="1:24" ht="16.5" thickBot="1">
      <c r="A75" s="231"/>
      <c r="B75" s="86" t="s">
        <v>117</v>
      </c>
      <c r="C75" s="67" t="s">
        <v>11</v>
      </c>
      <c r="D75" s="28">
        <f t="shared" si="10"/>
        <v>0.616</v>
      </c>
      <c r="E75" s="87">
        <f t="shared" si="7"/>
        <v>0</v>
      </c>
      <c r="F75" s="255"/>
      <c r="G75" s="318"/>
      <c r="H75" s="1130">
        <f t="shared" si="11"/>
        <v>0.616</v>
      </c>
      <c r="I75" s="322">
        <v>0</v>
      </c>
      <c r="J75" s="1137">
        <v>0.616</v>
      </c>
      <c r="K75" s="312">
        <f t="shared" si="13"/>
        <v>0</v>
      </c>
      <c r="L75" s="244"/>
      <c r="M75" s="231"/>
      <c r="N75" s="244"/>
      <c r="O75" s="231"/>
      <c r="P75" s="244"/>
      <c r="Q75" s="231"/>
      <c r="R75" s="231"/>
      <c r="S75" s="231"/>
      <c r="T75" s="231"/>
      <c r="U75" s="244"/>
      <c r="V75" s="231"/>
      <c r="W75" s="244"/>
      <c r="X75" s="231"/>
    </row>
    <row r="76" spans="1:24" ht="15.75">
      <c r="A76" s="230">
        <v>22</v>
      </c>
      <c r="B76" s="91" t="s">
        <v>118</v>
      </c>
      <c r="C76" s="83" t="s">
        <v>28</v>
      </c>
      <c r="D76" s="17">
        <f t="shared" si="10"/>
        <v>79</v>
      </c>
      <c r="E76" s="101">
        <f t="shared" si="7"/>
        <v>0</v>
      </c>
      <c r="F76" s="247"/>
      <c r="G76" s="318"/>
      <c r="H76" s="1130">
        <f t="shared" si="11"/>
        <v>79</v>
      </c>
      <c r="I76" s="322">
        <v>0</v>
      </c>
      <c r="J76" s="1137">
        <v>79</v>
      </c>
      <c r="K76" s="312">
        <f t="shared" si="13"/>
        <v>0</v>
      </c>
      <c r="L76" s="244"/>
      <c r="M76" s="231"/>
      <c r="N76" s="244"/>
      <c r="O76" s="231"/>
      <c r="P76" s="244"/>
      <c r="Q76" s="231"/>
      <c r="R76" s="231"/>
      <c r="S76" s="231"/>
      <c r="T76" s="231"/>
      <c r="U76" s="244"/>
      <c r="V76" s="231"/>
      <c r="W76" s="244"/>
      <c r="X76" s="231"/>
    </row>
    <row r="77" spans="1:24" ht="16.5" thickBot="1">
      <c r="A77" s="231"/>
      <c r="B77" s="94" t="s">
        <v>106</v>
      </c>
      <c r="C77" s="95" t="s">
        <v>11</v>
      </c>
      <c r="D77" s="28">
        <f t="shared" si="10"/>
        <v>30.383</v>
      </c>
      <c r="E77" s="87">
        <f t="shared" si="7"/>
        <v>0</v>
      </c>
      <c r="F77" s="247"/>
      <c r="G77" s="318"/>
      <c r="H77" s="1130">
        <f t="shared" si="11"/>
        <v>30.383</v>
      </c>
      <c r="I77" s="322">
        <v>0</v>
      </c>
      <c r="J77" s="1137">
        <v>30.383</v>
      </c>
      <c r="K77" s="312">
        <f t="shared" si="13"/>
        <v>0</v>
      </c>
      <c r="L77" s="244"/>
      <c r="M77" s="231"/>
      <c r="N77" s="244"/>
      <c r="O77" s="231"/>
      <c r="P77" s="244"/>
      <c r="Q77" s="231"/>
      <c r="R77" s="231"/>
      <c r="S77" s="231"/>
      <c r="T77" s="231"/>
      <c r="U77" s="244"/>
      <c r="V77" s="231"/>
      <c r="W77" s="244"/>
      <c r="X77" s="231"/>
    </row>
    <row r="78" spans="1:24" ht="15.75">
      <c r="A78" s="226" t="s">
        <v>111</v>
      </c>
      <c r="B78" s="100" t="s">
        <v>59</v>
      </c>
      <c r="C78" s="62" t="s">
        <v>28</v>
      </c>
      <c r="D78" s="17">
        <f t="shared" si="10"/>
        <v>42</v>
      </c>
      <c r="E78" s="101">
        <f t="shared" si="7"/>
        <v>0</v>
      </c>
      <c r="F78" s="247"/>
      <c r="G78" s="319"/>
      <c r="H78" s="1130">
        <f t="shared" si="11"/>
        <v>42</v>
      </c>
      <c r="I78" s="322">
        <v>0</v>
      </c>
      <c r="J78" s="1137">
        <v>42</v>
      </c>
      <c r="K78" s="312">
        <f t="shared" si="13"/>
        <v>0</v>
      </c>
      <c r="L78" s="244"/>
      <c r="M78" s="247"/>
      <c r="N78" s="244"/>
      <c r="O78" s="247"/>
      <c r="P78" s="244"/>
      <c r="Q78" s="247"/>
      <c r="R78" s="247"/>
      <c r="S78" s="247"/>
      <c r="T78" s="247"/>
      <c r="U78" s="244"/>
      <c r="V78" s="247"/>
      <c r="W78" s="244"/>
      <c r="X78" s="247"/>
    </row>
    <row r="79" spans="1:24" ht="16.5" thickBot="1">
      <c r="A79" s="226"/>
      <c r="B79" s="103"/>
      <c r="C79" s="104" t="s">
        <v>11</v>
      </c>
      <c r="D79" s="76">
        <f t="shared" si="10"/>
        <v>31.757</v>
      </c>
      <c r="E79" s="105">
        <f t="shared" si="7"/>
        <v>0</v>
      </c>
      <c r="F79" s="247"/>
      <c r="G79" s="319"/>
      <c r="H79" s="1130">
        <f t="shared" si="11"/>
        <v>31.757</v>
      </c>
      <c r="I79" s="322">
        <v>0</v>
      </c>
      <c r="J79" s="1137">
        <v>31.757</v>
      </c>
      <c r="K79" s="312">
        <f t="shared" si="13"/>
        <v>0</v>
      </c>
      <c r="L79" s="244"/>
      <c r="M79" s="247"/>
      <c r="N79" s="244"/>
      <c r="O79" s="247"/>
      <c r="P79" s="244"/>
      <c r="Q79" s="247"/>
      <c r="R79" s="247"/>
      <c r="S79" s="247"/>
      <c r="T79" s="247"/>
      <c r="U79" s="244"/>
      <c r="V79" s="247"/>
      <c r="W79" s="244"/>
      <c r="X79" s="247"/>
    </row>
    <row r="80" spans="1:24" ht="30" customHeight="1" thickBot="1" thickTop="1">
      <c r="A80" s="232" t="s">
        <v>89</v>
      </c>
      <c r="B80" s="107" t="s">
        <v>88</v>
      </c>
      <c r="C80" s="106" t="s">
        <v>11</v>
      </c>
      <c r="D80" s="108">
        <f t="shared" si="10"/>
        <v>0</v>
      </c>
      <c r="E80" s="241">
        <f t="shared" si="7"/>
        <v>0</v>
      </c>
      <c r="F80" s="256">
        <f aca="true" t="shared" si="14" ref="F80:X80">F81+F82</f>
        <v>0</v>
      </c>
      <c r="G80" s="320">
        <f t="shared" si="14"/>
        <v>0</v>
      </c>
      <c r="H80" s="1133">
        <f t="shared" si="11"/>
        <v>0</v>
      </c>
      <c r="I80" s="327">
        <f t="shared" si="14"/>
        <v>0</v>
      </c>
      <c r="J80" s="1138">
        <f t="shared" si="14"/>
        <v>0</v>
      </c>
      <c r="K80" s="327">
        <f t="shared" si="14"/>
        <v>0</v>
      </c>
      <c r="L80" s="256">
        <f t="shared" si="14"/>
        <v>0</v>
      </c>
      <c r="M80" s="256">
        <f t="shared" si="14"/>
        <v>0</v>
      </c>
      <c r="N80" s="256">
        <f t="shared" si="14"/>
        <v>0</v>
      </c>
      <c r="O80" s="256">
        <f t="shared" si="14"/>
        <v>0</v>
      </c>
      <c r="P80" s="256">
        <f t="shared" si="14"/>
        <v>0</v>
      </c>
      <c r="Q80" s="256">
        <f t="shared" si="14"/>
        <v>0</v>
      </c>
      <c r="R80" s="256">
        <f t="shared" si="14"/>
        <v>0</v>
      </c>
      <c r="S80" s="256">
        <f t="shared" si="14"/>
        <v>0</v>
      </c>
      <c r="T80" s="256">
        <f t="shared" si="14"/>
        <v>0</v>
      </c>
      <c r="U80" s="256">
        <f t="shared" si="14"/>
        <v>0</v>
      </c>
      <c r="V80" s="256">
        <f t="shared" si="14"/>
        <v>0</v>
      </c>
      <c r="W80" s="256">
        <f t="shared" si="14"/>
        <v>0</v>
      </c>
      <c r="X80" s="256">
        <f t="shared" si="14"/>
        <v>0</v>
      </c>
    </row>
    <row r="81" spans="1:24" ht="17.25" thickBot="1" thickTop="1">
      <c r="A81" s="226" t="s">
        <v>47</v>
      </c>
      <c r="B81" s="109" t="s">
        <v>160</v>
      </c>
      <c r="C81" s="110" t="s">
        <v>11</v>
      </c>
      <c r="D81" s="111">
        <f t="shared" si="10"/>
        <v>0</v>
      </c>
      <c r="E81" s="112">
        <f t="shared" si="7"/>
        <v>0</v>
      </c>
      <c r="F81" s="247"/>
      <c r="G81" s="319"/>
      <c r="H81" s="1130">
        <f t="shared" si="11"/>
        <v>0</v>
      </c>
      <c r="I81" s="323"/>
      <c r="J81" s="1137"/>
      <c r="K81" s="323"/>
      <c r="L81" s="248"/>
      <c r="M81" s="247"/>
      <c r="N81" s="248"/>
      <c r="O81" s="247"/>
      <c r="P81" s="248"/>
      <c r="Q81" s="247"/>
      <c r="R81" s="247"/>
      <c r="S81" s="247"/>
      <c r="T81" s="247"/>
      <c r="U81" s="248"/>
      <c r="V81" s="247"/>
      <c r="W81" s="248"/>
      <c r="X81" s="247"/>
    </row>
    <row r="82" spans="1:24" ht="16.5" thickBot="1">
      <c r="A82" s="226" t="s">
        <v>153</v>
      </c>
      <c r="B82" s="109" t="s">
        <v>161</v>
      </c>
      <c r="C82" s="118" t="s">
        <v>11</v>
      </c>
      <c r="D82" s="119">
        <f t="shared" si="10"/>
        <v>0</v>
      </c>
      <c r="E82" s="112">
        <f t="shared" si="7"/>
        <v>0</v>
      </c>
      <c r="F82" s="247"/>
      <c r="G82" s="319"/>
      <c r="H82" s="1130">
        <f t="shared" si="11"/>
        <v>0</v>
      </c>
      <c r="I82" s="323"/>
      <c r="J82" s="1137"/>
      <c r="K82" s="323"/>
      <c r="L82" s="248"/>
      <c r="M82" s="247"/>
      <c r="N82" s="248"/>
      <c r="O82" s="247"/>
      <c r="P82" s="248"/>
      <c r="Q82" s="247"/>
      <c r="R82" s="247"/>
      <c r="S82" s="247"/>
      <c r="T82" s="247"/>
      <c r="U82" s="248"/>
      <c r="V82" s="247"/>
      <c r="W82" s="248"/>
      <c r="X82" s="247"/>
    </row>
    <row r="83" spans="1:24" ht="16.5" thickBot="1">
      <c r="A83" s="226" t="s">
        <v>180</v>
      </c>
      <c r="B83" s="109" t="s">
        <v>121</v>
      </c>
      <c r="C83" s="118" t="s">
        <v>11</v>
      </c>
      <c r="D83" s="119">
        <f t="shared" si="10"/>
        <v>87.871</v>
      </c>
      <c r="E83" s="112">
        <f t="shared" si="7"/>
        <v>0</v>
      </c>
      <c r="F83" s="247"/>
      <c r="G83" s="319"/>
      <c r="H83" s="1130">
        <f>J83+I83</f>
        <v>87.871</v>
      </c>
      <c r="I83" s="328">
        <v>0</v>
      </c>
      <c r="J83" s="1137">
        <v>87.871</v>
      </c>
      <c r="K83" s="323">
        <v>0</v>
      </c>
      <c r="L83" s="248"/>
      <c r="M83" s="247"/>
      <c r="N83" s="248"/>
      <c r="O83" s="247"/>
      <c r="P83" s="248"/>
      <c r="Q83" s="247"/>
      <c r="R83" s="247"/>
      <c r="S83" s="247"/>
      <c r="T83" s="247"/>
      <c r="U83" s="248"/>
      <c r="V83" s="247"/>
      <c r="W83" s="248"/>
      <c r="X83" s="247"/>
    </row>
    <row r="84" spans="1:24" ht="16.5" thickBot="1">
      <c r="A84" s="122"/>
      <c r="B84" s="123" t="s">
        <v>90</v>
      </c>
      <c r="C84" s="124" t="s">
        <v>11</v>
      </c>
      <c r="D84" s="125">
        <f t="shared" si="10"/>
        <v>400.278</v>
      </c>
      <c r="E84" s="242">
        <f aca="true" t="shared" si="15" ref="E84:X84">E7+E58+E73+E80+E83</f>
        <v>0</v>
      </c>
      <c r="F84" s="252">
        <f t="shared" si="15"/>
        <v>0</v>
      </c>
      <c r="G84" s="317">
        <f t="shared" si="15"/>
        <v>0</v>
      </c>
      <c r="H84" s="1139">
        <f t="shared" si="11"/>
        <v>400.278</v>
      </c>
      <c r="I84" s="1153">
        <f t="shared" si="15"/>
        <v>0</v>
      </c>
      <c r="J84" s="1141">
        <f t="shared" si="15"/>
        <v>400.278</v>
      </c>
      <c r="K84" s="326">
        <f t="shared" si="15"/>
        <v>0</v>
      </c>
      <c r="L84" s="252">
        <f t="shared" si="15"/>
        <v>0</v>
      </c>
      <c r="M84" s="253">
        <f t="shared" si="15"/>
        <v>0</v>
      </c>
      <c r="N84" s="253">
        <f t="shared" si="15"/>
        <v>0</v>
      </c>
      <c r="O84" s="253">
        <f t="shared" si="15"/>
        <v>0</v>
      </c>
      <c r="P84" s="253">
        <f t="shared" si="15"/>
        <v>0</v>
      </c>
      <c r="Q84" s="253">
        <f t="shared" si="15"/>
        <v>0</v>
      </c>
      <c r="R84" s="253">
        <f t="shared" si="15"/>
        <v>0</v>
      </c>
      <c r="S84" s="253">
        <f t="shared" si="15"/>
        <v>0</v>
      </c>
      <c r="T84" s="253">
        <f t="shared" si="15"/>
        <v>0</v>
      </c>
      <c r="U84" s="253">
        <f t="shared" si="15"/>
        <v>0</v>
      </c>
      <c r="V84" s="253">
        <f t="shared" si="15"/>
        <v>0</v>
      </c>
      <c r="W84" s="253">
        <f t="shared" si="15"/>
        <v>0</v>
      </c>
      <c r="X84" s="253">
        <f t="shared" si="15"/>
        <v>0</v>
      </c>
    </row>
    <row r="85" spans="1:24" s="18" customFormat="1" ht="16.5" thickTop="1">
      <c r="A85" s="126"/>
      <c r="B85" s="127"/>
      <c r="C85" s="71"/>
      <c r="D85" s="128"/>
      <c r="E85" s="128"/>
      <c r="F85" s="71"/>
      <c r="G85" s="71"/>
      <c r="H85" s="71"/>
      <c r="I85" s="71"/>
      <c r="J85" s="71"/>
      <c r="K85" s="128"/>
      <c r="L85" s="128"/>
      <c r="M85" s="71"/>
      <c r="N85" s="128"/>
      <c r="O85" s="71"/>
      <c r="P85" s="128"/>
      <c r="Q85" s="71"/>
      <c r="R85" s="71"/>
      <c r="S85" s="71"/>
      <c r="T85" s="71"/>
      <c r="U85" s="128"/>
      <c r="V85" s="71"/>
      <c r="W85" s="128"/>
      <c r="X85" s="71"/>
    </row>
    <row r="86" spans="1:24" s="18" customFormat="1" ht="15.75">
      <c r="A86" s="126"/>
      <c r="B86" s="127"/>
      <c r="C86" s="71"/>
      <c r="D86" s="128"/>
      <c r="E86" s="128"/>
      <c r="F86" s="71"/>
      <c r="G86" s="71"/>
      <c r="H86" s="71"/>
      <c r="I86" s="71"/>
      <c r="J86" s="71"/>
      <c r="K86" s="128"/>
      <c r="L86" s="128"/>
      <c r="M86" s="71"/>
      <c r="N86" s="128"/>
      <c r="O86" s="71"/>
      <c r="P86" s="128"/>
      <c r="Q86" s="71"/>
      <c r="R86" s="71"/>
      <c r="S86" s="71"/>
      <c r="T86" s="71"/>
      <c r="U86" s="128"/>
      <c r="V86" s="71"/>
      <c r="W86" s="128"/>
      <c r="X86" s="71"/>
    </row>
    <row r="87" spans="1:24" s="18" customFormat="1" ht="15.75">
      <c r="A87" s="126"/>
      <c r="B87" s="127"/>
      <c r="C87" s="71"/>
      <c r="D87" s="128"/>
      <c r="E87" s="128"/>
      <c r="F87" s="71"/>
      <c r="G87" s="71"/>
      <c r="H87" s="71"/>
      <c r="I87" s="71"/>
      <c r="J87" s="71"/>
      <c r="K87" s="128"/>
      <c r="L87" s="128"/>
      <c r="M87" s="71"/>
      <c r="N87" s="128"/>
      <c r="O87" s="71"/>
      <c r="P87" s="128"/>
      <c r="Q87" s="71"/>
      <c r="R87" s="71"/>
      <c r="S87" s="71"/>
      <c r="T87" s="71"/>
      <c r="U87" s="128"/>
      <c r="V87" s="71"/>
      <c r="W87" s="128"/>
      <c r="X87" s="71"/>
    </row>
    <row r="88" spans="1:24" s="18" customFormat="1" ht="16.5" thickBot="1">
      <c r="A88" s="126"/>
      <c r="B88" s="127"/>
      <c r="C88" s="71"/>
      <c r="D88" s="128"/>
      <c r="E88" s="128"/>
      <c r="F88" s="71"/>
      <c r="G88" s="71"/>
      <c r="H88" s="71"/>
      <c r="I88" s="71"/>
      <c r="J88" s="71"/>
      <c r="K88" s="128"/>
      <c r="L88" s="128"/>
      <c r="M88" s="71"/>
      <c r="N88" s="128"/>
      <c r="O88" s="71"/>
      <c r="P88" s="128"/>
      <c r="Q88" s="71"/>
      <c r="R88" s="71"/>
      <c r="S88" s="71"/>
      <c r="T88" s="71"/>
      <c r="U88" s="128"/>
      <c r="V88" s="71"/>
      <c r="W88" s="128"/>
      <c r="X88" s="71"/>
    </row>
    <row r="89" spans="1:24" ht="15.75">
      <c r="A89" s="129" t="s">
        <v>70</v>
      </c>
      <c r="B89" s="79" t="s">
        <v>112</v>
      </c>
      <c r="C89" s="62" t="s">
        <v>28</v>
      </c>
      <c r="D89" s="43"/>
      <c r="E89" s="42"/>
      <c r="F89" s="62"/>
      <c r="G89" s="63"/>
      <c r="H89" s="113"/>
      <c r="I89" s="63"/>
      <c r="J89" s="63"/>
      <c r="K89" s="130"/>
      <c r="L89" s="85"/>
      <c r="M89" s="62"/>
      <c r="N89" s="43"/>
      <c r="O89" s="80"/>
      <c r="P89" s="43"/>
      <c r="Q89" s="62"/>
      <c r="R89" s="80"/>
      <c r="S89" s="62"/>
      <c r="T89" s="131"/>
      <c r="U89" s="130"/>
      <c r="V89" s="131"/>
      <c r="W89" s="43"/>
      <c r="X89" s="131"/>
    </row>
    <row r="90" spans="1:24" ht="16.5" thickBot="1">
      <c r="A90" s="132"/>
      <c r="B90" s="133" t="s">
        <v>55</v>
      </c>
      <c r="C90" s="134" t="s">
        <v>11</v>
      </c>
      <c r="D90" s="38"/>
      <c r="E90" s="135"/>
      <c r="F90" s="104"/>
      <c r="G90" s="136"/>
      <c r="H90" s="137"/>
      <c r="I90" s="136"/>
      <c r="J90" s="136"/>
      <c r="K90" s="138"/>
      <c r="L90" s="139"/>
      <c r="M90" s="95"/>
      <c r="N90" s="38"/>
      <c r="O90" s="140"/>
      <c r="P90" s="38"/>
      <c r="Q90" s="104"/>
      <c r="R90" s="140"/>
      <c r="S90" s="104"/>
      <c r="T90" s="141"/>
      <c r="U90" s="138"/>
      <c r="V90" s="141"/>
      <c r="W90" s="38"/>
      <c r="X90" s="141"/>
    </row>
    <row r="91" spans="1:24" ht="15.75">
      <c r="A91" s="60" t="s">
        <v>16</v>
      </c>
      <c r="B91" s="79" t="s">
        <v>49</v>
      </c>
      <c r="C91" s="62" t="s">
        <v>28</v>
      </c>
      <c r="D91" s="142"/>
      <c r="E91" s="42"/>
      <c r="F91" s="80"/>
      <c r="G91" s="63"/>
      <c r="H91" s="113"/>
      <c r="I91" s="63"/>
      <c r="J91" s="63"/>
      <c r="K91" s="85"/>
      <c r="L91" s="43"/>
      <c r="M91" s="62"/>
      <c r="N91" s="85"/>
      <c r="O91" s="62"/>
      <c r="P91" s="85"/>
      <c r="Q91" s="62"/>
      <c r="R91" s="80"/>
      <c r="S91" s="62"/>
      <c r="T91" s="131"/>
      <c r="U91" s="85"/>
      <c r="V91" s="62"/>
      <c r="W91" s="85"/>
      <c r="X91" s="62"/>
    </row>
    <row r="92" spans="1:24" ht="16.5" thickBot="1">
      <c r="A92" s="65"/>
      <c r="B92" s="88"/>
      <c r="C92" s="67" t="s">
        <v>11</v>
      </c>
      <c r="D92" s="143"/>
      <c r="E92" s="28"/>
      <c r="F92" s="88"/>
      <c r="G92" s="68"/>
      <c r="H92" s="144"/>
      <c r="I92" s="68"/>
      <c r="J92" s="68"/>
      <c r="K92" s="89"/>
      <c r="L92" s="29"/>
      <c r="M92" s="67"/>
      <c r="N92" s="89"/>
      <c r="O92" s="67"/>
      <c r="P92" s="89"/>
      <c r="Q92" s="67"/>
      <c r="R92" s="88"/>
      <c r="S92" s="67"/>
      <c r="T92" s="145"/>
      <c r="U92" s="89"/>
      <c r="V92" s="67"/>
      <c r="W92" s="89"/>
      <c r="X92" s="67"/>
    </row>
    <row r="93" spans="1:24" ht="15.75">
      <c r="A93" s="60" t="s">
        <v>18</v>
      </c>
      <c r="B93" s="79" t="s">
        <v>119</v>
      </c>
      <c r="C93" s="62" t="s">
        <v>28</v>
      </c>
      <c r="D93" s="142"/>
      <c r="E93" s="42"/>
      <c r="F93" s="80"/>
      <c r="G93" s="63"/>
      <c r="H93" s="113"/>
      <c r="I93" s="63"/>
      <c r="J93" s="63"/>
      <c r="K93" s="85"/>
      <c r="L93" s="43"/>
      <c r="M93" s="62"/>
      <c r="N93" s="85"/>
      <c r="O93" s="62"/>
      <c r="P93" s="85"/>
      <c r="Q93" s="62"/>
      <c r="R93" s="80"/>
      <c r="S93" s="62"/>
      <c r="T93" s="131"/>
      <c r="U93" s="85"/>
      <c r="V93" s="62"/>
      <c r="W93" s="85"/>
      <c r="X93" s="62"/>
    </row>
    <row r="94" spans="1:24" ht="16.5" thickBot="1">
      <c r="A94" s="65"/>
      <c r="B94" s="88"/>
      <c r="C94" s="67" t="s">
        <v>11</v>
      </c>
      <c r="D94" s="143"/>
      <c r="E94" s="28"/>
      <c r="F94" s="88"/>
      <c r="G94" s="68"/>
      <c r="H94" s="144"/>
      <c r="I94" s="68"/>
      <c r="J94" s="68"/>
      <c r="K94" s="89"/>
      <c r="L94" s="29"/>
      <c r="M94" s="67"/>
      <c r="N94" s="89"/>
      <c r="O94" s="67"/>
      <c r="P94" s="89"/>
      <c r="Q94" s="67"/>
      <c r="R94" s="88"/>
      <c r="S94" s="67"/>
      <c r="T94" s="145"/>
      <c r="U94" s="89"/>
      <c r="V94" s="67"/>
      <c r="W94" s="89"/>
      <c r="X94" s="67"/>
    </row>
    <row r="95" spans="1:24" ht="15.75">
      <c r="A95" s="146" t="s">
        <v>56</v>
      </c>
      <c r="B95" s="147" t="s">
        <v>38</v>
      </c>
      <c r="C95" s="83" t="s">
        <v>9</v>
      </c>
      <c r="D95" s="32"/>
      <c r="E95" s="17"/>
      <c r="F95" s="83"/>
      <c r="G95" s="92"/>
      <c r="H95" s="148"/>
      <c r="I95" s="92"/>
      <c r="J95" s="92"/>
      <c r="K95" s="82"/>
      <c r="L95" s="32"/>
      <c r="M95" s="62"/>
      <c r="N95" s="32"/>
      <c r="O95" s="81"/>
      <c r="P95" s="32"/>
      <c r="Q95" s="83"/>
      <c r="R95" s="81"/>
      <c r="S95" s="83"/>
      <c r="T95" s="93"/>
      <c r="U95" s="149"/>
      <c r="V95" s="93"/>
      <c r="W95" s="32"/>
      <c r="X95" s="93"/>
    </row>
    <row r="96" spans="1:24" ht="16.5" thickBot="1">
      <c r="A96" s="65"/>
      <c r="B96" s="86" t="s">
        <v>68</v>
      </c>
      <c r="C96" s="67" t="s">
        <v>11</v>
      </c>
      <c r="D96" s="29"/>
      <c r="E96" s="28"/>
      <c r="F96" s="95"/>
      <c r="G96" s="96"/>
      <c r="H96" s="150"/>
      <c r="I96" s="96"/>
      <c r="J96" s="96"/>
      <c r="K96" s="89"/>
      <c r="L96" s="98"/>
      <c r="M96" s="95"/>
      <c r="N96" s="29"/>
      <c r="O96" s="97"/>
      <c r="P96" s="29"/>
      <c r="Q96" s="95"/>
      <c r="R96" s="97"/>
      <c r="S96" s="95"/>
      <c r="T96" s="99"/>
      <c r="U96" s="151"/>
      <c r="V96" s="99"/>
      <c r="W96" s="29"/>
      <c r="X96" s="99"/>
    </row>
    <row r="97" spans="1:24" ht="15.75">
      <c r="A97" s="146" t="s">
        <v>24</v>
      </c>
      <c r="B97" s="147" t="s">
        <v>113</v>
      </c>
      <c r="C97" s="83" t="s">
        <v>28</v>
      </c>
      <c r="D97" s="43"/>
      <c r="E97" s="42"/>
      <c r="F97" s="62"/>
      <c r="G97" s="63"/>
      <c r="H97" s="113"/>
      <c r="I97" s="63"/>
      <c r="J97" s="63"/>
      <c r="K97" s="85"/>
      <c r="L97" s="43"/>
      <c r="M97" s="62"/>
      <c r="N97" s="43"/>
      <c r="O97" s="80"/>
      <c r="P97" s="43"/>
      <c r="Q97" s="62"/>
      <c r="R97" s="80"/>
      <c r="S97" s="62"/>
      <c r="T97" s="131"/>
      <c r="U97" s="130"/>
      <c r="V97" s="131"/>
      <c r="W97" s="43"/>
      <c r="X97" s="131"/>
    </row>
    <row r="98" spans="1:24" ht="16.5" thickBot="1">
      <c r="A98" s="102"/>
      <c r="B98" s="152"/>
      <c r="C98" s="104" t="s">
        <v>11</v>
      </c>
      <c r="D98" s="29"/>
      <c r="E98" s="28"/>
      <c r="F98" s="95"/>
      <c r="G98" s="96"/>
      <c r="H98" s="150"/>
      <c r="I98" s="96"/>
      <c r="J98" s="96"/>
      <c r="K98" s="89"/>
      <c r="L98" s="98"/>
      <c r="M98" s="95"/>
      <c r="N98" s="29"/>
      <c r="O98" s="97"/>
      <c r="P98" s="29"/>
      <c r="Q98" s="95"/>
      <c r="R98" s="97"/>
      <c r="S98" s="95"/>
      <c r="T98" s="99"/>
      <c r="U98" s="151"/>
      <c r="V98" s="99"/>
      <c r="W98" s="29"/>
      <c r="X98" s="99"/>
    </row>
    <row r="99" spans="1:24" ht="15.75">
      <c r="A99" s="60" t="s">
        <v>25</v>
      </c>
      <c r="B99" s="79" t="s">
        <v>120</v>
      </c>
      <c r="C99" s="62" t="s">
        <v>17</v>
      </c>
      <c r="D99" s="43"/>
      <c r="E99" s="153"/>
      <c r="F99" s="62"/>
      <c r="G99" s="63"/>
      <c r="H99" s="113"/>
      <c r="I99" s="63"/>
      <c r="J99" s="63"/>
      <c r="K99" s="85"/>
      <c r="L99" s="43"/>
      <c r="M99" s="62"/>
      <c r="N99" s="43"/>
      <c r="O99" s="80"/>
      <c r="P99" s="43"/>
      <c r="Q99" s="62"/>
      <c r="R99" s="80"/>
      <c r="S99" s="62"/>
      <c r="T99" s="131"/>
      <c r="U99" s="130"/>
      <c r="V99" s="131"/>
      <c r="W99" s="43"/>
      <c r="X99" s="131"/>
    </row>
    <row r="100" spans="1:24" ht="16.5" thickBot="1">
      <c r="A100" s="65"/>
      <c r="B100" s="86"/>
      <c r="C100" s="67" t="s">
        <v>40</v>
      </c>
      <c r="D100" s="29"/>
      <c r="E100" s="154"/>
      <c r="F100" s="67"/>
      <c r="G100" s="68"/>
      <c r="H100" s="144"/>
      <c r="I100" s="68"/>
      <c r="J100" s="68"/>
      <c r="K100" s="89"/>
      <c r="L100" s="29"/>
      <c r="M100" s="67"/>
      <c r="N100" s="29"/>
      <c r="O100" s="88"/>
      <c r="P100" s="29"/>
      <c r="Q100" s="67"/>
      <c r="R100" s="88"/>
      <c r="S100" s="67"/>
      <c r="T100" s="145"/>
      <c r="U100" s="151"/>
      <c r="V100" s="145"/>
      <c r="W100" s="29"/>
      <c r="X100" s="145"/>
    </row>
    <row r="101" spans="1:24" ht="15.75">
      <c r="A101" s="155">
        <v>7</v>
      </c>
      <c r="B101" s="156" t="s">
        <v>95</v>
      </c>
      <c r="C101" s="83" t="s">
        <v>45</v>
      </c>
      <c r="D101" s="32"/>
      <c r="E101" s="17"/>
      <c r="F101" s="83"/>
      <c r="G101" s="92"/>
      <c r="H101" s="148"/>
      <c r="I101" s="92"/>
      <c r="J101" s="92"/>
      <c r="K101" s="82"/>
      <c r="L101" s="32"/>
      <c r="M101" s="83"/>
      <c r="N101" s="32"/>
      <c r="O101" s="81"/>
      <c r="P101" s="32"/>
      <c r="Q101" s="83"/>
      <c r="R101" s="81"/>
      <c r="S101" s="83"/>
      <c r="T101" s="93"/>
      <c r="U101" s="149"/>
      <c r="V101" s="93"/>
      <c r="W101" s="32"/>
      <c r="X101" s="93"/>
    </row>
    <row r="102" spans="1:24" ht="16.5" thickBot="1">
      <c r="A102" s="67"/>
      <c r="B102" s="88"/>
      <c r="C102" s="67" t="s">
        <v>11</v>
      </c>
      <c r="D102" s="29"/>
      <c r="E102" s="28"/>
      <c r="F102" s="95"/>
      <c r="G102" s="96"/>
      <c r="H102" s="150"/>
      <c r="I102" s="96"/>
      <c r="J102" s="96"/>
      <c r="K102" s="89"/>
      <c r="L102" s="98"/>
      <c r="M102" s="95"/>
      <c r="N102" s="29"/>
      <c r="O102" s="97"/>
      <c r="P102" s="29"/>
      <c r="Q102" s="95"/>
      <c r="R102" s="97"/>
      <c r="S102" s="95"/>
      <c r="T102" s="99"/>
      <c r="U102" s="151"/>
      <c r="V102" s="99"/>
      <c r="W102" s="29"/>
      <c r="X102" s="99"/>
    </row>
    <row r="103" spans="1:24" s="160" customFormat="1" ht="15.75">
      <c r="A103" s="157">
        <v>8</v>
      </c>
      <c r="B103" s="158" t="s">
        <v>33</v>
      </c>
      <c r="C103" s="159" t="s">
        <v>28</v>
      </c>
      <c r="D103" s="43"/>
      <c r="E103" s="42"/>
      <c r="F103" s="62"/>
      <c r="G103" s="63"/>
      <c r="H103" s="113"/>
      <c r="I103" s="63"/>
      <c r="J103" s="63"/>
      <c r="K103" s="85"/>
      <c r="L103" s="43"/>
      <c r="M103" s="62"/>
      <c r="N103" s="43"/>
      <c r="O103" s="80"/>
      <c r="P103" s="43"/>
      <c r="Q103" s="62"/>
      <c r="R103" s="80"/>
      <c r="S103" s="62"/>
      <c r="T103" s="131"/>
      <c r="U103" s="130"/>
      <c r="V103" s="131"/>
      <c r="W103" s="43"/>
      <c r="X103" s="131"/>
    </row>
    <row r="104" spans="1:24" s="160" customFormat="1" ht="16.5" thickBot="1">
      <c r="A104" s="161"/>
      <c r="B104" s="162" t="s">
        <v>72</v>
      </c>
      <c r="C104" s="163" t="s">
        <v>11</v>
      </c>
      <c r="D104" s="29"/>
      <c r="E104" s="28"/>
      <c r="F104" s="95"/>
      <c r="G104" s="96"/>
      <c r="H104" s="150"/>
      <c r="I104" s="96"/>
      <c r="J104" s="96"/>
      <c r="K104" s="89"/>
      <c r="L104" s="98"/>
      <c r="M104" s="95"/>
      <c r="N104" s="29"/>
      <c r="O104" s="97"/>
      <c r="P104" s="29"/>
      <c r="Q104" s="95"/>
      <c r="R104" s="97"/>
      <c r="S104" s="95"/>
      <c r="T104" s="99"/>
      <c r="U104" s="151"/>
      <c r="V104" s="99"/>
      <c r="W104" s="29"/>
      <c r="X104" s="99"/>
    </row>
    <row r="105" spans="1:24" ht="15.75">
      <c r="A105" s="78">
        <v>9</v>
      </c>
      <c r="B105" s="158" t="s">
        <v>96</v>
      </c>
      <c r="C105" s="62" t="s">
        <v>98</v>
      </c>
      <c r="D105" s="43"/>
      <c r="E105" s="42"/>
      <c r="F105" s="62"/>
      <c r="G105" s="63"/>
      <c r="H105" s="113"/>
      <c r="I105" s="63"/>
      <c r="J105" s="63"/>
      <c r="K105" s="85"/>
      <c r="L105" s="43"/>
      <c r="M105" s="62"/>
      <c r="N105" s="43"/>
      <c r="O105" s="80"/>
      <c r="P105" s="43"/>
      <c r="Q105" s="62"/>
      <c r="R105" s="80"/>
      <c r="S105" s="62"/>
      <c r="T105" s="131"/>
      <c r="U105" s="130"/>
      <c r="V105" s="131"/>
      <c r="W105" s="43"/>
      <c r="X105" s="131"/>
    </row>
    <row r="106" spans="1:24" ht="16.5" thickBot="1">
      <c r="A106" s="67"/>
      <c r="B106" s="162" t="s">
        <v>97</v>
      </c>
      <c r="C106" s="67" t="s">
        <v>11</v>
      </c>
      <c r="D106" s="29"/>
      <c r="E106" s="28"/>
      <c r="F106" s="95"/>
      <c r="G106" s="96"/>
      <c r="H106" s="150"/>
      <c r="I106" s="96"/>
      <c r="J106" s="96"/>
      <c r="K106" s="89"/>
      <c r="L106" s="98"/>
      <c r="M106" s="95"/>
      <c r="N106" s="29"/>
      <c r="O106" s="97"/>
      <c r="P106" s="29"/>
      <c r="Q106" s="95"/>
      <c r="R106" s="97"/>
      <c r="S106" s="95"/>
      <c r="T106" s="99"/>
      <c r="U106" s="151"/>
      <c r="V106" s="99"/>
      <c r="W106" s="29"/>
      <c r="X106" s="99"/>
    </row>
    <row r="107" spans="1:24" ht="16.5" thickBot="1">
      <c r="A107" s="60" t="s">
        <v>32</v>
      </c>
      <c r="B107" s="40" t="s">
        <v>123</v>
      </c>
      <c r="C107" s="80" t="s">
        <v>11</v>
      </c>
      <c r="D107" s="43">
        <f aca="true" t="shared" si="16" ref="D107:D112">E107+H107</f>
        <v>0</v>
      </c>
      <c r="E107" s="42">
        <f aca="true" t="shared" si="17" ref="E107:E114">F107+G107</f>
        <v>0</v>
      </c>
      <c r="F107" s="164"/>
      <c r="G107" s="46"/>
      <c r="H107" s="153">
        <f aca="true" t="shared" si="18" ref="H107:H114">I107+J107</f>
        <v>0</v>
      </c>
      <c r="I107" s="46"/>
      <c r="J107" s="46"/>
      <c r="K107" s="85"/>
      <c r="L107" s="43"/>
      <c r="M107" s="46"/>
      <c r="N107" s="43"/>
      <c r="O107" s="46"/>
      <c r="P107" s="43"/>
      <c r="Q107" s="46"/>
      <c r="R107" s="47"/>
      <c r="S107" s="46"/>
      <c r="T107" s="48"/>
      <c r="U107" s="130"/>
      <c r="V107" s="48"/>
      <c r="W107" s="43"/>
      <c r="X107" s="48"/>
    </row>
    <row r="108" spans="1:24" ht="16.5" thickBot="1">
      <c r="A108" s="165" t="s">
        <v>128</v>
      </c>
      <c r="B108" s="166" t="s">
        <v>124</v>
      </c>
      <c r="C108" s="83" t="s">
        <v>11</v>
      </c>
      <c r="D108" s="43">
        <f t="shared" si="16"/>
        <v>0</v>
      </c>
      <c r="E108" s="42">
        <f t="shared" si="17"/>
        <v>0</v>
      </c>
      <c r="F108" s="31"/>
      <c r="G108" s="30"/>
      <c r="H108" s="153">
        <f t="shared" si="18"/>
        <v>0</v>
      </c>
      <c r="I108" s="30"/>
      <c r="J108" s="30"/>
      <c r="K108" s="82"/>
      <c r="L108" s="32"/>
      <c r="M108" s="30"/>
      <c r="N108" s="82"/>
      <c r="O108" s="30"/>
      <c r="P108" s="82"/>
      <c r="Q108" s="167"/>
      <c r="R108" s="31"/>
      <c r="S108" s="30"/>
      <c r="T108" s="33"/>
      <c r="U108" s="82"/>
      <c r="V108" s="30"/>
      <c r="W108" s="82"/>
      <c r="X108" s="30"/>
    </row>
    <row r="109" spans="1:24" ht="16.5" thickBot="1">
      <c r="A109" s="168" t="s">
        <v>34</v>
      </c>
      <c r="B109" s="169" t="s">
        <v>125</v>
      </c>
      <c r="C109" s="170" t="s">
        <v>11</v>
      </c>
      <c r="D109" s="43">
        <f t="shared" si="16"/>
        <v>0</v>
      </c>
      <c r="E109" s="42">
        <f t="shared" si="17"/>
        <v>0</v>
      </c>
      <c r="F109" s="171"/>
      <c r="G109" s="116"/>
      <c r="H109" s="153">
        <f t="shared" si="18"/>
        <v>0</v>
      </c>
      <c r="I109" s="116"/>
      <c r="J109" s="116"/>
      <c r="K109" s="172"/>
      <c r="L109" s="115"/>
      <c r="M109" s="116"/>
      <c r="N109" s="172"/>
      <c r="O109" s="116"/>
      <c r="P109" s="172"/>
      <c r="Q109" s="116"/>
      <c r="R109" s="171"/>
      <c r="S109" s="116"/>
      <c r="T109" s="173"/>
      <c r="U109" s="172"/>
      <c r="V109" s="116"/>
      <c r="W109" s="172"/>
      <c r="X109" s="116"/>
    </row>
    <row r="110" spans="1:24" ht="16.5" thickBot="1">
      <c r="A110" s="117" t="s">
        <v>35</v>
      </c>
      <c r="B110" s="174" t="s">
        <v>126</v>
      </c>
      <c r="C110" s="118" t="s">
        <v>11</v>
      </c>
      <c r="D110" s="43">
        <f t="shared" si="16"/>
        <v>0</v>
      </c>
      <c r="E110" s="42">
        <f t="shared" si="17"/>
        <v>0</v>
      </c>
      <c r="F110" s="121"/>
      <c r="G110" s="120"/>
      <c r="H110" s="153">
        <f t="shared" si="18"/>
        <v>0</v>
      </c>
      <c r="I110" s="120"/>
      <c r="J110" s="120"/>
      <c r="K110" s="175"/>
      <c r="L110" s="114"/>
      <c r="M110" s="120"/>
      <c r="N110" s="175"/>
      <c r="O110" s="120"/>
      <c r="P110" s="175"/>
      <c r="Q110" s="120"/>
      <c r="R110" s="121"/>
      <c r="S110" s="120"/>
      <c r="T110" s="176"/>
      <c r="U110" s="175"/>
      <c r="V110" s="120"/>
      <c r="W110" s="175"/>
      <c r="X110" s="120"/>
    </row>
    <row r="111" spans="1:24" ht="16.5" thickBot="1">
      <c r="A111" s="177">
        <v>13</v>
      </c>
      <c r="B111" s="178" t="s">
        <v>94</v>
      </c>
      <c r="C111" s="170" t="s">
        <v>11</v>
      </c>
      <c r="D111" s="43">
        <f t="shared" si="16"/>
        <v>0</v>
      </c>
      <c r="E111" s="42">
        <f t="shared" si="17"/>
        <v>0</v>
      </c>
      <c r="F111" s="171"/>
      <c r="G111" s="116"/>
      <c r="H111" s="153">
        <f t="shared" si="18"/>
        <v>0</v>
      </c>
      <c r="I111" s="116"/>
      <c r="J111" s="116"/>
      <c r="K111" s="172"/>
      <c r="L111" s="115"/>
      <c r="M111" s="116"/>
      <c r="N111" s="172"/>
      <c r="O111" s="116"/>
      <c r="P111" s="172"/>
      <c r="Q111" s="116"/>
      <c r="R111" s="171"/>
      <c r="S111" s="116"/>
      <c r="T111" s="173"/>
      <c r="U111" s="172"/>
      <c r="V111" s="116"/>
      <c r="W111" s="172"/>
      <c r="X111" s="116"/>
    </row>
    <row r="112" spans="1:24" ht="15.75" customHeight="1" thickBot="1">
      <c r="A112" s="177">
        <v>14</v>
      </c>
      <c r="B112" s="179" t="s">
        <v>137</v>
      </c>
      <c r="C112" s="170" t="s">
        <v>11</v>
      </c>
      <c r="D112" s="43">
        <f t="shared" si="16"/>
        <v>0</v>
      </c>
      <c r="E112" s="42">
        <f t="shared" si="17"/>
        <v>0</v>
      </c>
      <c r="F112" s="171"/>
      <c r="G112" s="116"/>
      <c r="H112" s="153">
        <f t="shared" si="18"/>
        <v>0</v>
      </c>
      <c r="I112" s="116"/>
      <c r="J112" s="116"/>
      <c r="K112" s="172"/>
      <c r="L112" s="115"/>
      <c r="M112" s="116"/>
      <c r="N112" s="172"/>
      <c r="O112" s="116"/>
      <c r="P112" s="172"/>
      <c r="Q112" s="116"/>
      <c r="R112" s="171"/>
      <c r="S112" s="116"/>
      <c r="T112" s="173"/>
      <c r="U112" s="172"/>
      <c r="V112" s="116"/>
      <c r="W112" s="172"/>
      <c r="X112" s="116"/>
    </row>
    <row r="113" spans="1:24" ht="16.5" thickBot="1">
      <c r="A113" s="117" t="s">
        <v>50</v>
      </c>
      <c r="B113" s="174" t="s">
        <v>127</v>
      </c>
      <c r="C113" s="118" t="s">
        <v>11</v>
      </c>
      <c r="D113" s="43">
        <f>E113+H113+K113</f>
        <v>0</v>
      </c>
      <c r="E113" s="42">
        <f t="shared" si="17"/>
        <v>0</v>
      </c>
      <c r="F113" s="121"/>
      <c r="G113" s="120"/>
      <c r="H113" s="153">
        <f t="shared" si="18"/>
        <v>0</v>
      </c>
      <c r="I113" s="120"/>
      <c r="J113" s="120"/>
      <c r="K113" s="175">
        <f>L113+M113</f>
        <v>0</v>
      </c>
      <c r="L113" s="114"/>
      <c r="M113" s="120"/>
      <c r="N113" s="175"/>
      <c r="O113" s="120"/>
      <c r="P113" s="175"/>
      <c r="Q113" s="120"/>
      <c r="R113" s="121"/>
      <c r="S113" s="120"/>
      <c r="T113" s="176"/>
      <c r="U113" s="175"/>
      <c r="V113" s="120"/>
      <c r="W113" s="175"/>
      <c r="X113" s="120"/>
    </row>
    <row r="114" spans="1:24" ht="16.5" thickBot="1">
      <c r="A114" s="180">
        <v>16</v>
      </c>
      <c r="B114" s="79" t="s">
        <v>122</v>
      </c>
      <c r="C114" s="62" t="s">
        <v>11</v>
      </c>
      <c r="D114" s="43">
        <f>E114+H114+K114</f>
        <v>0</v>
      </c>
      <c r="E114" s="42">
        <f t="shared" si="17"/>
        <v>0</v>
      </c>
      <c r="F114" s="64"/>
      <c r="G114" s="181"/>
      <c r="H114" s="153">
        <f t="shared" si="18"/>
        <v>0</v>
      </c>
      <c r="I114" s="42"/>
      <c r="J114" s="181">
        <v>0</v>
      </c>
      <c r="K114" s="175">
        <f>L114+M114</f>
        <v>0</v>
      </c>
      <c r="L114" s="182"/>
      <c r="M114" s="64"/>
      <c r="N114" s="42"/>
      <c r="O114" s="64"/>
      <c r="P114" s="42"/>
      <c r="Q114" s="64"/>
      <c r="R114" s="183"/>
      <c r="S114" s="64"/>
      <c r="T114" s="184"/>
      <c r="U114" s="42"/>
      <c r="V114" s="64"/>
      <c r="W114" s="42"/>
      <c r="X114" s="64"/>
    </row>
    <row r="115" spans="1:24" ht="15.75">
      <c r="A115" s="165" t="s">
        <v>109</v>
      </c>
      <c r="B115" s="185" t="s">
        <v>108</v>
      </c>
      <c r="C115" s="186" t="s">
        <v>40</v>
      </c>
      <c r="D115" s="24"/>
      <c r="E115" s="21"/>
      <c r="F115" s="187"/>
      <c r="G115" s="188"/>
      <c r="H115" s="189"/>
      <c r="I115" s="21"/>
      <c r="J115" s="187"/>
      <c r="K115" s="190"/>
      <c r="L115" s="190"/>
      <c r="M115" s="187"/>
      <c r="N115" s="21"/>
      <c r="O115" s="187"/>
      <c r="P115" s="21"/>
      <c r="Q115" s="187"/>
      <c r="R115" s="191"/>
      <c r="S115" s="187"/>
      <c r="T115" s="192"/>
      <c r="U115" s="21"/>
      <c r="V115" s="187"/>
      <c r="W115" s="21"/>
      <c r="X115" s="187"/>
    </row>
    <row r="116" spans="1:24" ht="15.75">
      <c r="A116" s="165" t="s">
        <v>138</v>
      </c>
      <c r="B116" s="193" t="s">
        <v>42</v>
      </c>
      <c r="C116" s="186" t="s">
        <v>28</v>
      </c>
      <c r="D116" s="24"/>
      <c r="E116" s="21"/>
      <c r="F116" s="148"/>
      <c r="G116" s="92"/>
      <c r="H116" s="194"/>
      <c r="I116" s="32"/>
      <c r="J116" s="92"/>
      <c r="K116" s="195"/>
      <c r="L116" s="149"/>
      <c r="M116" s="92"/>
      <c r="N116" s="24"/>
      <c r="O116" s="92"/>
      <c r="P116" s="24"/>
      <c r="Q116" s="92"/>
      <c r="R116" s="196"/>
      <c r="S116" s="92"/>
      <c r="T116" s="197"/>
      <c r="U116" s="24"/>
      <c r="V116" s="92"/>
      <c r="W116" s="24"/>
      <c r="X116" s="92"/>
    </row>
    <row r="117" spans="1:24" ht="15.75">
      <c r="A117" s="165"/>
      <c r="B117" s="193"/>
      <c r="C117" s="186" t="s">
        <v>11</v>
      </c>
      <c r="D117" s="24"/>
      <c r="E117" s="21"/>
      <c r="F117" s="198"/>
      <c r="G117" s="199"/>
      <c r="H117" s="194"/>
      <c r="I117" s="24"/>
      <c r="J117" s="199"/>
      <c r="K117" s="195"/>
      <c r="L117" s="195"/>
      <c r="M117" s="199"/>
      <c r="N117" s="24"/>
      <c r="O117" s="199"/>
      <c r="P117" s="24"/>
      <c r="Q117" s="199"/>
      <c r="R117" s="200"/>
      <c r="S117" s="199"/>
      <c r="T117" s="201"/>
      <c r="U117" s="24"/>
      <c r="V117" s="199"/>
      <c r="W117" s="24"/>
      <c r="X117" s="199"/>
    </row>
    <row r="118" spans="1:24" ht="15.75">
      <c r="A118" s="165" t="s">
        <v>139</v>
      </c>
      <c r="B118" s="193" t="s">
        <v>43</v>
      </c>
      <c r="C118" s="186" t="s">
        <v>28</v>
      </c>
      <c r="D118" s="24"/>
      <c r="E118" s="21"/>
      <c r="F118" s="198"/>
      <c r="G118" s="199"/>
      <c r="H118" s="194"/>
      <c r="I118" s="24"/>
      <c r="J118" s="199"/>
      <c r="K118" s="195"/>
      <c r="L118" s="195"/>
      <c r="M118" s="199"/>
      <c r="N118" s="24"/>
      <c r="O118" s="199"/>
      <c r="P118" s="24"/>
      <c r="Q118" s="199"/>
      <c r="R118" s="200"/>
      <c r="S118" s="199"/>
      <c r="T118" s="201"/>
      <c r="U118" s="24"/>
      <c r="V118" s="199"/>
      <c r="W118" s="24"/>
      <c r="X118" s="199"/>
    </row>
    <row r="119" spans="1:24" ht="15.75">
      <c r="A119" s="165"/>
      <c r="B119" s="193"/>
      <c r="C119" s="186" t="s">
        <v>11</v>
      </c>
      <c r="D119" s="24"/>
      <c r="E119" s="21"/>
      <c r="F119" s="198"/>
      <c r="G119" s="199"/>
      <c r="H119" s="194"/>
      <c r="I119" s="24"/>
      <c r="J119" s="199"/>
      <c r="K119" s="195"/>
      <c r="L119" s="195"/>
      <c r="M119" s="199"/>
      <c r="N119" s="24"/>
      <c r="O119" s="199"/>
      <c r="P119" s="24"/>
      <c r="Q119" s="199"/>
      <c r="R119" s="200"/>
      <c r="S119" s="199"/>
      <c r="T119" s="201"/>
      <c r="U119" s="24"/>
      <c r="V119" s="199"/>
      <c r="W119" s="24"/>
      <c r="X119" s="199"/>
    </row>
    <row r="120" spans="1:24" ht="15.75">
      <c r="A120" s="165" t="s">
        <v>140</v>
      </c>
      <c r="B120" s="193" t="s">
        <v>99</v>
      </c>
      <c r="C120" s="186" t="s">
        <v>28</v>
      </c>
      <c r="D120" s="24"/>
      <c r="E120" s="21"/>
      <c r="F120" s="198"/>
      <c r="G120" s="199"/>
      <c r="H120" s="194"/>
      <c r="I120" s="24"/>
      <c r="J120" s="199"/>
      <c r="K120" s="195"/>
      <c r="L120" s="195"/>
      <c r="M120" s="199"/>
      <c r="N120" s="24"/>
      <c r="O120" s="199"/>
      <c r="P120" s="24"/>
      <c r="Q120" s="199"/>
      <c r="R120" s="200"/>
      <c r="S120" s="199"/>
      <c r="T120" s="201"/>
      <c r="U120" s="24"/>
      <c r="V120" s="199"/>
      <c r="W120" s="24"/>
      <c r="X120" s="199"/>
    </row>
    <row r="121" spans="1:24" ht="15.75">
      <c r="A121" s="165"/>
      <c r="B121" s="186" t="s">
        <v>44</v>
      </c>
      <c r="C121" s="186" t="s">
        <v>11</v>
      </c>
      <c r="D121" s="24"/>
      <c r="E121" s="21"/>
      <c r="F121" s="198"/>
      <c r="G121" s="199"/>
      <c r="H121" s="194"/>
      <c r="I121" s="24"/>
      <c r="J121" s="199"/>
      <c r="K121" s="195"/>
      <c r="L121" s="195"/>
      <c r="M121" s="199"/>
      <c r="N121" s="24"/>
      <c r="O121" s="199"/>
      <c r="P121" s="24"/>
      <c r="Q121" s="199"/>
      <c r="R121" s="200"/>
      <c r="S121" s="199"/>
      <c r="T121" s="201"/>
      <c r="U121" s="24"/>
      <c r="V121" s="199"/>
      <c r="W121" s="24"/>
      <c r="X121" s="199"/>
    </row>
    <row r="122" spans="1:24" ht="15.75">
      <c r="A122" s="165" t="s">
        <v>110</v>
      </c>
      <c r="B122" s="81" t="s">
        <v>107</v>
      </c>
      <c r="C122" s="186" t="s">
        <v>28</v>
      </c>
      <c r="D122" s="24"/>
      <c r="E122" s="21"/>
      <c r="F122" s="198"/>
      <c r="G122" s="199"/>
      <c r="H122" s="194"/>
      <c r="I122" s="24"/>
      <c r="J122" s="199"/>
      <c r="K122" s="195"/>
      <c r="L122" s="195"/>
      <c r="M122" s="199"/>
      <c r="N122" s="24"/>
      <c r="O122" s="199"/>
      <c r="P122" s="24"/>
      <c r="Q122" s="199"/>
      <c r="R122" s="200"/>
      <c r="S122" s="199"/>
      <c r="T122" s="201"/>
      <c r="U122" s="24"/>
      <c r="V122" s="199"/>
      <c r="W122" s="24"/>
      <c r="X122" s="199"/>
    </row>
    <row r="123" spans="1:24" ht="16.5" thickBot="1">
      <c r="A123" s="202"/>
      <c r="B123" s="203"/>
      <c r="C123" s="134" t="s">
        <v>11</v>
      </c>
      <c r="D123" s="38"/>
      <c r="E123" s="135"/>
      <c r="F123" s="204"/>
      <c r="G123" s="205"/>
      <c r="H123" s="206"/>
      <c r="I123" s="29"/>
      <c r="J123" s="205"/>
      <c r="K123" s="138"/>
      <c r="L123" s="138"/>
      <c r="M123" s="205"/>
      <c r="N123" s="38"/>
      <c r="O123" s="205"/>
      <c r="P123" s="38"/>
      <c r="Q123" s="205"/>
      <c r="R123" s="207"/>
      <c r="S123" s="205"/>
      <c r="T123" s="208"/>
      <c r="U123" s="38"/>
      <c r="V123" s="205"/>
      <c r="W123" s="38"/>
      <c r="X123" s="205"/>
    </row>
    <row r="124" spans="1:24" ht="16.5" thickBot="1">
      <c r="A124" s="60" t="s">
        <v>39</v>
      </c>
      <c r="B124" s="62" t="s">
        <v>129</v>
      </c>
      <c r="C124" s="62" t="s">
        <v>40</v>
      </c>
      <c r="D124" s="62">
        <f aca="true" t="shared" si="19" ref="D124:D143">E124+H124</f>
        <v>0</v>
      </c>
      <c r="E124" s="62">
        <f>F124</f>
        <v>0</v>
      </c>
      <c r="F124" s="62">
        <v>0</v>
      </c>
      <c r="G124" s="62">
        <v>0</v>
      </c>
      <c r="H124" s="62"/>
      <c r="I124" s="62">
        <v>0</v>
      </c>
      <c r="J124" s="62">
        <v>0</v>
      </c>
      <c r="K124" s="62"/>
      <c r="L124" s="62">
        <v>0</v>
      </c>
      <c r="M124" s="62">
        <v>0</v>
      </c>
      <c r="N124" s="62"/>
      <c r="O124" s="62"/>
      <c r="P124" s="62"/>
      <c r="Q124" s="62"/>
      <c r="R124" s="84"/>
      <c r="S124" s="62"/>
      <c r="T124" s="131"/>
      <c r="U124" s="62"/>
      <c r="V124" s="62"/>
      <c r="W124" s="62"/>
      <c r="X124" s="62"/>
    </row>
    <row r="125" spans="1:24" ht="16.5" thickBot="1">
      <c r="A125" s="65" t="s">
        <v>133</v>
      </c>
      <c r="B125" s="67" t="s">
        <v>130</v>
      </c>
      <c r="C125" s="67" t="s">
        <v>40</v>
      </c>
      <c r="D125" s="62">
        <f t="shared" si="19"/>
        <v>0</v>
      </c>
      <c r="E125" s="62">
        <f>F125</f>
        <v>0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90"/>
      <c r="S125" s="67"/>
      <c r="T125" s="145"/>
      <c r="U125" s="67"/>
      <c r="V125" s="67"/>
      <c r="W125" s="67"/>
      <c r="X125" s="67"/>
    </row>
    <row r="126" spans="1:24" ht="15.75">
      <c r="A126" s="146" t="s">
        <v>41</v>
      </c>
      <c r="B126" s="209" t="s">
        <v>101</v>
      </c>
      <c r="C126" s="83" t="s">
        <v>28</v>
      </c>
      <c r="D126" s="210">
        <f t="shared" si="19"/>
        <v>0</v>
      </c>
      <c r="E126" s="210">
        <f aca="true" t="shared" si="20" ref="E126:E143">F126+G126</f>
        <v>0</v>
      </c>
      <c r="F126" s="210">
        <f>F128+F130+F132+F134+F136+F138+F140+F142</f>
        <v>0</v>
      </c>
      <c r="G126" s="210">
        <f>G128+G130+G132+G134+G136+G138+G140+G142</f>
        <v>0</v>
      </c>
      <c r="H126" s="210">
        <f aca="true" t="shared" si="21" ref="H126:H143">I126+J126</f>
        <v>0</v>
      </c>
      <c r="I126" s="210">
        <f>I128+I130+I132+I134+I136+I138+I140+I142</f>
        <v>0</v>
      </c>
      <c r="J126" s="210">
        <f>J128+J130+J132+J134+J136+J138+J140+J142</f>
        <v>0</v>
      </c>
      <c r="K126" s="210"/>
      <c r="L126" s="212"/>
      <c r="M126" s="64"/>
      <c r="N126" s="210"/>
      <c r="O126" s="210"/>
      <c r="P126" s="210"/>
      <c r="Q126" s="212"/>
      <c r="R126" s="183"/>
      <c r="S126" s="210"/>
      <c r="T126" s="211"/>
      <c r="U126" s="210"/>
      <c r="V126" s="210"/>
      <c r="W126" s="210"/>
      <c r="X126" s="210"/>
    </row>
    <row r="127" spans="1:24" ht="15.75">
      <c r="A127" s="165"/>
      <c r="B127" s="213" t="s">
        <v>46</v>
      </c>
      <c r="C127" s="186" t="s">
        <v>11</v>
      </c>
      <c r="D127" s="210">
        <f t="shared" si="19"/>
        <v>0</v>
      </c>
      <c r="E127" s="210">
        <f t="shared" si="20"/>
        <v>0</v>
      </c>
      <c r="F127" s="214">
        <f>F129+F131+F133+F135+F137+F139+F141+F143</f>
        <v>0</v>
      </c>
      <c r="G127" s="214">
        <f>G129+G131+G133+G135+G137+G139+G141+G143</f>
        <v>0</v>
      </c>
      <c r="H127" s="210">
        <f t="shared" si="21"/>
        <v>0</v>
      </c>
      <c r="I127" s="214">
        <f>I129+I131+I133+I135+I137+I139+I141+I143</f>
        <v>0</v>
      </c>
      <c r="J127" s="214">
        <f>J129+J131+J133+J135+J137+J139+J141+J143</f>
        <v>0</v>
      </c>
      <c r="K127" s="187"/>
      <c r="L127" s="191"/>
      <c r="M127" s="187"/>
      <c r="N127" s="187"/>
      <c r="O127" s="187"/>
      <c r="P127" s="187"/>
      <c r="Q127" s="191"/>
      <c r="R127" s="191"/>
      <c r="S127" s="187"/>
      <c r="T127" s="192"/>
      <c r="U127" s="187"/>
      <c r="V127" s="187"/>
      <c r="W127" s="187"/>
      <c r="X127" s="187"/>
    </row>
    <row r="128" spans="1:24" ht="15.75">
      <c r="A128" s="165" t="s">
        <v>141</v>
      </c>
      <c r="B128" s="186" t="s">
        <v>60</v>
      </c>
      <c r="C128" s="186" t="s">
        <v>28</v>
      </c>
      <c r="D128" s="210">
        <f t="shared" si="19"/>
        <v>0</v>
      </c>
      <c r="E128" s="210">
        <f t="shared" si="20"/>
        <v>0</v>
      </c>
      <c r="F128" s="199"/>
      <c r="G128" s="198"/>
      <c r="H128" s="210">
        <f t="shared" si="21"/>
        <v>0</v>
      </c>
      <c r="I128" s="24"/>
      <c r="J128" s="198"/>
      <c r="K128" s="24"/>
      <c r="L128" s="194"/>
      <c r="M128" s="199"/>
      <c r="N128" s="24"/>
      <c r="O128" s="198"/>
      <c r="P128" s="24"/>
      <c r="Q128" s="198"/>
      <c r="R128" s="200"/>
      <c r="S128" s="199"/>
      <c r="T128" s="198"/>
      <c r="U128" s="24"/>
      <c r="V128" s="199"/>
      <c r="W128" s="24"/>
      <c r="X128" s="199"/>
    </row>
    <row r="129" spans="1:24" ht="15.75">
      <c r="A129" s="165"/>
      <c r="B129" s="186"/>
      <c r="C129" s="186" t="s">
        <v>11</v>
      </c>
      <c r="D129" s="210">
        <f t="shared" si="19"/>
        <v>0</v>
      </c>
      <c r="E129" s="210">
        <f t="shared" si="20"/>
        <v>0</v>
      </c>
      <c r="F129" s="199"/>
      <c r="G129" s="198"/>
      <c r="H129" s="210">
        <f t="shared" si="21"/>
        <v>0</v>
      </c>
      <c r="I129" s="24"/>
      <c r="J129" s="198"/>
      <c r="K129" s="24"/>
      <c r="L129" s="194"/>
      <c r="M129" s="199"/>
      <c r="N129" s="24"/>
      <c r="O129" s="198"/>
      <c r="P129" s="24"/>
      <c r="Q129" s="198"/>
      <c r="R129" s="200"/>
      <c r="S129" s="199"/>
      <c r="T129" s="198"/>
      <c r="U129" s="24"/>
      <c r="V129" s="199"/>
      <c r="W129" s="24"/>
      <c r="X129" s="199"/>
    </row>
    <row r="130" spans="1:24" ht="15.75">
      <c r="A130" s="165" t="s">
        <v>142</v>
      </c>
      <c r="B130" s="186" t="s">
        <v>61</v>
      </c>
      <c r="C130" s="186" t="s">
        <v>28</v>
      </c>
      <c r="D130" s="210">
        <f t="shared" si="19"/>
        <v>0</v>
      </c>
      <c r="E130" s="210">
        <f t="shared" si="20"/>
        <v>0</v>
      </c>
      <c r="F130" s="199"/>
      <c r="G130" s="198"/>
      <c r="H130" s="210">
        <f t="shared" si="21"/>
        <v>0</v>
      </c>
      <c r="I130" s="24"/>
      <c r="J130" s="198"/>
      <c r="K130" s="24"/>
      <c r="L130" s="194"/>
      <c r="M130" s="199"/>
      <c r="N130" s="24"/>
      <c r="O130" s="198"/>
      <c r="P130" s="24"/>
      <c r="Q130" s="198"/>
      <c r="R130" s="200"/>
      <c r="S130" s="199"/>
      <c r="T130" s="198"/>
      <c r="U130" s="24"/>
      <c r="V130" s="199"/>
      <c r="W130" s="24"/>
      <c r="X130" s="199"/>
    </row>
    <row r="131" spans="1:24" ht="15.75">
      <c r="A131" s="165"/>
      <c r="B131" s="186"/>
      <c r="C131" s="186" t="s">
        <v>11</v>
      </c>
      <c r="D131" s="210">
        <f t="shared" si="19"/>
        <v>0</v>
      </c>
      <c r="E131" s="210">
        <f t="shared" si="20"/>
        <v>0</v>
      </c>
      <c r="F131" s="199"/>
      <c r="G131" s="198"/>
      <c r="H131" s="210">
        <f t="shared" si="21"/>
        <v>0</v>
      </c>
      <c r="I131" s="24"/>
      <c r="J131" s="198"/>
      <c r="K131" s="24"/>
      <c r="L131" s="194"/>
      <c r="M131" s="199"/>
      <c r="N131" s="24"/>
      <c r="O131" s="198"/>
      <c r="P131" s="24"/>
      <c r="Q131" s="198"/>
      <c r="R131" s="200"/>
      <c r="S131" s="199"/>
      <c r="T131" s="198"/>
      <c r="U131" s="24"/>
      <c r="V131" s="199"/>
      <c r="W131" s="24"/>
      <c r="X131" s="199"/>
    </row>
    <row r="132" spans="1:24" ht="15.75">
      <c r="A132" s="165" t="s">
        <v>143</v>
      </c>
      <c r="B132" s="186" t="s">
        <v>62</v>
      </c>
      <c r="C132" s="186" t="s">
        <v>28</v>
      </c>
      <c r="D132" s="210">
        <f t="shared" si="19"/>
        <v>0</v>
      </c>
      <c r="E132" s="210">
        <f t="shared" si="20"/>
        <v>0</v>
      </c>
      <c r="F132" s="199"/>
      <c r="G132" s="198"/>
      <c r="H132" s="210">
        <f t="shared" si="21"/>
        <v>0</v>
      </c>
      <c r="I132" s="24"/>
      <c r="J132" s="198"/>
      <c r="K132" s="24"/>
      <c r="L132" s="194"/>
      <c r="M132" s="199"/>
      <c r="N132" s="24"/>
      <c r="O132" s="198"/>
      <c r="P132" s="24"/>
      <c r="Q132" s="198"/>
      <c r="R132" s="200"/>
      <c r="S132" s="199"/>
      <c r="T132" s="198"/>
      <c r="U132" s="24"/>
      <c r="V132" s="199"/>
      <c r="W132" s="24"/>
      <c r="X132" s="199"/>
    </row>
    <row r="133" spans="1:24" ht="15.75">
      <c r="A133" s="165"/>
      <c r="B133" s="186"/>
      <c r="C133" s="186" t="s">
        <v>11</v>
      </c>
      <c r="D133" s="210">
        <f t="shared" si="19"/>
        <v>0</v>
      </c>
      <c r="E133" s="210">
        <f t="shared" si="20"/>
        <v>0</v>
      </c>
      <c r="F133" s="199"/>
      <c r="G133" s="198"/>
      <c r="H133" s="210">
        <f t="shared" si="21"/>
        <v>0</v>
      </c>
      <c r="I133" s="24"/>
      <c r="J133" s="198"/>
      <c r="K133" s="24"/>
      <c r="L133" s="194"/>
      <c r="M133" s="199"/>
      <c r="N133" s="24"/>
      <c r="O133" s="198"/>
      <c r="P133" s="24"/>
      <c r="Q133" s="198"/>
      <c r="R133" s="200"/>
      <c r="S133" s="199"/>
      <c r="T133" s="198"/>
      <c r="U133" s="24"/>
      <c r="V133" s="199"/>
      <c r="W133" s="24"/>
      <c r="X133" s="199"/>
    </row>
    <row r="134" spans="1:24" ht="15.75">
      <c r="A134" s="165" t="s">
        <v>144</v>
      </c>
      <c r="B134" s="186" t="s">
        <v>63</v>
      </c>
      <c r="C134" s="186" t="s">
        <v>28</v>
      </c>
      <c r="D134" s="210">
        <f t="shared" si="19"/>
        <v>0</v>
      </c>
      <c r="E134" s="210">
        <f t="shared" si="20"/>
        <v>0</v>
      </c>
      <c r="F134" s="199"/>
      <c r="G134" s="198"/>
      <c r="H134" s="210">
        <f t="shared" si="21"/>
        <v>0</v>
      </c>
      <c r="I134" s="228">
        <v>0</v>
      </c>
      <c r="J134" s="198">
        <v>0</v>
      </c>
      <c r="K134" s="24"/>
      <c r="L134" s="194"/>
      <c r="M134" s="199"/>
      <c r="N134" s="24"/>
      <c r="O134" s="198"/>
      <c r="P134" s="24"/>
      <c r="Q134" s="198"/>
      <c r="R134" s="200"/>
      <c r="S134" s="199"/>
      <c r="T134" s="198"/>
      <c r="U134" s="24"/>
      <c r="V134" s="199"/>
      <c r="W134" s="24"/>
      <c r="X134" s="199"/>
    </row>
    <row r="135" spans="1:24" ht="15.75">
      <c r="A135" s="165"/>
      <c r="B135" s="186"/>
      <c r="C135" s="186" t="s">
        <v>11</v>
      </c>
      <c r="D135" s="210">
        <f t="shared" si="19"/>
        <v>0</v>
      </c>
      <c r="E135" s="210">
        <f t="shared" si="20"/>
        <v>0</v>
      </c>
      <c r="F135" s="199"/>
      <c r="G135" s="198"/>
      <c r="H135" s="210">
        <f t="shared" si="21"/>
        <v>0</v>
      </c>
      <c r="I135" s="228">
        <v>0</v>
      </c>
      <c r="J135" s="198">
        <v>0</v>
      </c>
      <c r="K135" s="38"/>
      <c r="L135" s="206"/>
      <c r="M135" s="199"/>
      <c r="N135" s="38"/>
      <c r="O135" s="198"/>
      <c r="P135" s="38"/>
      <c r="Q135" s="198"/>
      <c r="R135" s="207"/>
      <c r="S135" s="205"/>
      <c r="T135" s="204"/>
      <c r="U135" s="38"/>
      <c r="V135" s="199"/>
      <c r="W135" s="38"/>
      <c r="X135" s="199"/>
    </row>
    <row r="136" spans="1:24" ht="15.75">
      <c r="A136" s="165" t="s">
        <v>145</v>
      </c>
      <c r="B136" s="186" t="s">
        <v>64</v>
      </c>
      <c r="C136" s="186" t="s">
        <v>28</v>
      </c>
      <c r="D136" s="210">
        <f t="shared" si="19"/>
        <v>0</v>
      </c>
      <c r="E136" s="210">
        <f t="shared" si="20"/>
        <v>0</v>
      </c>
      <c r="F136" s="215"/>
      <c r="G136" s="198"/>
      <c r="H136" s="210">
        <f t="shared" si="21"/>
        <v>0</v>
      </c>
      <c r="I136" s="228">
        <v>0</v>
      </c>
      <c r="J136" s="198">
        <v>0</v>
      </c>
      <c r="K136" s="24"/>
      <c r="L136" s="194"/>
      <c r="M136" s="199"/>
      <c r="N136" s="24"/>
      <c r="O136" s="198"/>
      <c r="P136" s="24"/>
      <c r="Q136" s="198"/>
      <c r="R136" s="200"/>
      <c r="S136" s="199"/>
      <c r="T136" s="198"/>
      <c r="U136" s="24"/>
      <c r="V136" s="199"/>
      <c r="W136" s="24"/>
      <c r="X136" s="199"/>
    </row>
    <row r="137" spans="1:24" ht="15.75">
      <c r="A137" s="165"/>
      <c r="B137" s="186"/>
      <c r="C137" s="186" t="s">
        <v>11</v>
      </c>
      <c r="D137" s="210">
        <f t="shared" si="19"/>
        <v>0</v>
      </c>
      <c r="E137" s="210">
        <f t="shared" si="20"/>
        <v>0</v>
      </c>
      <c r="F137" s="215"/>
      <c r="G137" s="198"/>
      <c r="H137" s="210">
        <f t="shared" si="21"/>
        <v>0</v>
      </c>
      <c r="I137" s="228">
        <v>0</v>
      </c>
      <c r="J137" s="198">
        <v>0</v>
      </c>
      <c r="K137" s="24"/>
      <c r="L137" s="194"/>
      <c r="M137" s="199"/>
      <c r="N137" s="24"/>
      <c r="O137" s="198"/>
      <c r="P137" s="24"/>
      <c r="Q137" s="198"/>
      <c r="R137" s="200"/>
      <c r="S137" s="199"/>
      <c r="T137" s="198"/>
      <c r="U137" s="24"/>
      <c r="V137" s="199"/>
      <c r="W137" s="24"/>
      <c r="X137" s="199"/>
    </row>
    <row r="138" spans="1:24" ht="15.75">
      <c r="A138" s="165" t="s">
        <v>146</v>
      </c>
      <c r="B138" s="186" t="s">
        <v>91</v>
      </c>
      <c r="C138" s="186" t="s">
        <v>28</v>
      </c>
      <c r="D138" s="210">
        <f t="shared" si="19"/>
        <v>0</v>
      </c>
      <c r="E138" s="210">
        <f t="shared" si="20"/>
        <v>0</v>
      </c>
      <c r="F138" s="199"/>
      <c r="G138" s="198"/>
      <c r="H138" s="210">
        <f t="shared" si="21"/>
        <v>0</v>
      </c>
      <c r="I138" s="228">
        <v>0</v>
      </c>
      <c r="J138" s="198">
        <v>0</v>
      </c>
      <c r="K138" s="24"/>
      <c r="L138" s="194"/>
      <c r="M138" s="199"/>
      <c r="N138" s="24"/>
      <c r="O138" s="198"/>
      <c r="P138" s="24"/>
      <c r="Q138" s="198"/>
      <c r="R138" s="200"/>
      <c r="S138" s="199"/>
      <c r="T138" s="198"/>
      <c r="U138" s="24"/>
      <c r="V138" s="199"/>
      <c r="W138" s="24"/>
      <c r="X138" s="199"/>
    </row>
    <row r="139" spans="1:24" ht="15.75">
      <c r="A139" s="165"/>
      <c r="B139" s="186"/>
      <c r="C139" s="186" t="s">
        <v>11</v>
      </c>
      <c r="D139" s="210">
        <f t="shared" si="19"/>
        <v>0</v>
      </c>
      <c r="E139" s="210">
        <f t="shared" si="20"/>
        <v>0</v>
      </c>
      <c r="F139" s="199"/>
      <c r="G139" s="198"/>
      <c r="H139" s="210">
        <f t="shared" si="21"/>
        <v>0</v>
      </c>
      <c r="I139" s="228">
        <v>0</v>
      </c>
      <c r="J139" s="198">
        <v>0</v>
      </c>
      <c r="K139" s="24"/>
      <c r="L139" s="194"/>
      <c r="M139" s="199"/>
      <c r="N139" s="24"/>
      <c r="O139" s="198"/>
      <c r="P139" s="24"/>
      <c r="Q139" s="198"/>
      <c r="R139" s="200"/>
      <c r="S139" s="199"/>
      <c r="T139" s="198"/>
      <c r="U139" s="24"/>
      <c r="V139" s="199"/>
      <c r="W139" s="24"/>
      <c r="X139" s="199"/>
    </row>
    <row r="140" spans="1:24" ht="15.75">
      <c r="A140" s="165" t="s">
        <v>147</v>
      </c>
      <c r="B140" s="186" t="s">
        <v>92</v>
      </c>
      <c r="C140" s="186" t="s">
        <v>28</v>
      </c>
      <c r="D140" s="210">
        <f t="shared" si="19"/>
        <v>0</v>
      </c>
      <c r="E140" s="210">
        <f t="shared" si="20"/>
        <v>0</v>
      </c>
      <c r="F140" s="199"/>
      <c r="G140" s="198"/>
      <c r="H140" s="210">
        <f t="shared" si="21"/>
        <v>0</v>
      </c>
      <c r="I140" s="228">
        <v>0</v>
      </c>
      <c r="J140" s="198">
        <v>0</v>
      </c>
      <c r="K140" s="24"/>
      <c r="L140" s="194"/>
      <c r="M140" s="199"/>
      <c r="N140" s="24"/>
      <c r="O140" s="198"/>
      <c r="P140" s="24"/>
      <c r="Q140" s="198"/>
      <c r="R140" s="200"/>
      <c r="S140" s="199"/>
      <c r="T140" s="198"/>
      <c r="U140" s="24"/>
      <c r="V140" s="199"/>
      <c r="W140" s="24"/>
      <c r="X140" s="199"/>
    </row>
    <row r="141" spans="1:24" ht="15.75">
      <c r="A141" s="165"/>
      <c r="B141" s="186"/>
      <c r="C141" s="186" t="s">
        <v>11</v>
      </c>
      <c r="D141" s="210">
        <f t="shared" si="19"/>
        <v>0</v>
      </c>
      <c r="E141" s="210">
        <f t="shared" si="20"/>
        <v>0</v>
      </c>
      <c r="F141" s="199"/>
      <c r="G141" s="198"/>
      <c r="H141" s="210">
        <f t="shared" si="21"/>
        <v>0</v>
      </c>
      <c r="I141" s="228">
        <v>0</v>
      </c>
      <c r="J141" s="198">
        <v>0</v>
      </c>
      <c r="K141" s="24"/>
      <c r="L141" s="194"/>
      <c r="M141" s="199"/>
      <c r="N141" s="24"/>
      <c r="O141" s="198"/>
      <c r="P141" s="24"/>
      <c r="Q141" s="198"/>
      <c r="R141" s="200"/>
      <c r="S141" s="199"/>
      <c r="T141" s="198"/>
      <c r="U141" s="24"/>
      <c r="V141" s="199"/>
      <c r="W141" s="24"/>
      <c r="X141" s="199"/>
    </row>
    <row r="142" spans="1:24" ht="15.75">
      <c r="A142" s="165" t="s">
        <v>148</v>
      </c>
      <c r="B142" s="186" t="s">
        <v>86</v>
      </c>
      <c r="C142" s="186" t="s">
        <v>28</v>
      </c>
      <c r="D142" s="210">
        <f t="shared" si="19"/>
        <v>0</v>
      </c>
      <c r="E142" s="210">
        <f t="shared" si="20"/>
        <v>0</v>
      </c>
      <c r="F142" s="199"/>
      <c r="G142" s="193"/>
      <c r="H142" s="210">
        <f t="shared" si="21"/>
        <v>0</v>
      </c>
      <c r="I142" s="24"/>
      <c r="J142" s="193"/>
      <c r="K142" s="24"/>
      <c r="L142" s="194"/>
      <c r="M142" s="186"/>
      <c r="N142" s="24"/>
      <c r="O142" s="193"/>
      <c r="P142" s="24"/>
      <c r="Q142" s="193"/>
      <c r="R142" s="216"/>
      <c r="S142" s="186"/>
      <c r="T142" s="193"/>
      <c r="U142" s="24"/>
      <c r="V142" s="186"/>
      <c r="W142" s="24"/>
      <c r="X142" s="186"/>
    </row>
    <row r="143" spans="1:24" ht="16.5" thickBot="1">
      <c r="A143" s="67"/>
      <c r="B143" s="67"/>
      <c r="C143" s="67" t="s">
        <v>11</v>
      </c>
      <c r="D143" s="69">
        <f t="shared" si="19"/>
        <v>0</v>
      </c>
      <c r="E143" s="69">
        <f t="shared" si="20"/>
        <v>0</v>
      </c>
      <c r="F143" s="217"/>
      <c r="G143" s="88"/>
      <c r="H143" s="69">
        <f t="shared" si="21"/>
        <v>0</v>
      </c>
      <c r="I143" s="29"/>
      <c r="J143" s="88"/>
      <c r="K143" s="29"/>
      <c r="L143" s="89"/>
      <c r="M143" s="67"/>
      <c r="N143" s="29"/>
      <c r="O143" s="88"/>
      <c r="P143" s="29"/>
      <c r="Q143" s="88"/>
      <c r="R143" s="90"/>
      <c r="S143" s="67"/>
      <c r="T143" s="88"/>
      <c r="U143" s="29"/>
      <c r="V143" s="67"/>
      <c r="W143" s="29"/>
      <c r="X143" s="67"/>
    </row>
    <row r="144" spans="1:24" ht="15.75">
      <c r="A144" s="218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</row>
    <row r="145" spans="1:24" ht="15.75">
      <c r="A145" s="21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</row>
    <row r="146" spans="1:24" ht="15.75">
      <c r="A146" s="218"/>
      <c r="B146" s="140"/>
      <c r="C146" s="140" t="s">
        <v>189</v>
      </c>
      <c r="D146" s="140"/>
      <c r="E146" s="140"/>
      <c r="F146" s="140"/>
      <c r="G146" s="140"/>
      <c r="H146" s="140"/>
      <c r="I146" s="140" t="s">
        <v>191</v>
      </c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</row>
    <row r="147" spans="1:24" ht="15.75">
      <c r="A147" s="218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</row>
    <row r="148" spans="1:24" ht="15.75">
      <c r="A148" s="218"/>
      <c r="B148" s="140"/>
      <c r="C148" s="140" t="s">
        <v>181</v>
      </c>
      <c r="D148" s="140"/>
      <c r="E148" s="140"/>
      <c r="F148" s="140"/>
      <c r="G148" s="140"/>
      <c r="H148" s="140"/>
      <c r="I148" s="140" t="s">
        <v>192</v>
      </c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</row>
    <row r="149" spans="1:24" ht="15.75">
      <c r="A149" s="218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</row>
    <row r="150" spans="1:24" ht="15.75">
      <c r="A150" s="218"/>
      <c r="B150" s="140"/>
      <c r="C150" s="140" t="s">
        <v>190</v>
      </c>
      <c r="D150" s="140"/>
      <c r="E150" s="140"/>
      <c r="F150" s="140"/>
      <c r="G150" s="140"/>
      <c r="H150" s="140"/>
      <c r="I150" s="140" t="s">
        <v>193</v>
      </c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</row>
    <row r="151" spans="1:24" ht="15.75">
      <c r="A151" s="218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</row>
    <row r="152" spans="1:24" ht="15.75">
      <c r="A152" s="218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</row>
    <row r="153" spans="1:24" ht="15.75">
      <c r="A153" s="218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spans="1:24" ht="15.75">
      <c r="A154" s="218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</row>
    <row r="155" spans="1:24" ht="15.75">
      <c r="A155" s="218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</row>
    <row r="156" spans="1:24" ht="15.75">
      <c r="A156" s="218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</row>
    <row r="157" spans="1:24" ht="15.75">
      <c r="A157" s="218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</row>
    <row r="158" spans="1:24" ht="15.75">
      <c r="A158" s="218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</row>
    <row r="159" spans="1:24" ht="15.75">
      <c r="A159" s="218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</row>
  </sheetData>
  <sheetProtection/>
  <mergeCells count="14">
    <mergeCell ref="A3:V3"/>
    <mergeCell ref="A4:A6"/>
    <mergeCell ref="B4:B6"/>
    <mergeCell ref="C4:C6"/>
    <mergeCell ref="D4:D6"/>
    <mergeCell ref="E4:Q4"/>
    <mergeCell ref="R4:T5"/>
    <mergeCell ref="U4:V5"/>
    <mergeCell ref="W4:X5"/>
    <mergeCell ref="E5:G5"/>
    <mergeCell ref="H5:J5"/>
    <mergeCell ref="K5:M5"/>
    <mergeCell ref="N5:O5"/>
    <mergeCell ref="P5:Q5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9"/>
  <sheetViews>
    <sheetView zoomScale="75" zoomScaleNormal="75" zoomScalePageLayoutView="0" workbookViewId="0" topLeftCell="A1">
      <pane xSplit="2" ySplit="7" topLeftCell="C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4" sqref="D84"/>
    </sheetView>
  </sheetViews>
  <sheetFormatPr defaultColWidth="8.875" defaultRowHeight="12.75"/>
  <cols>
    <col min="1" max="1" width="5.875" style="1" customWidth="1"/>
    <col min="2" max="2" width="60.125" style="1" customWidth="1"/>
    <col min="3" max="3" width="8.875" style="1" customWidth="1"/>
    <col min="4" max="4" width="11.25390625" style="219" customWidth="1"/>
    <col min="5" max="5" width="9.875" style="219" bestFit="1" customWidth="1"/>
    <col min="6" max="6" width="8.625" style="1" customWidth="1"/>
    <col min="7" max="7" width="8.25390625" style="1" customWidth="1"/>
    <col min="8" max="8" width="9.875" style="1" bestFit="1" customWidth="1"/>
    <col min="9" max="9" width="8.875" style="1" customWidth="1"/>
    <col min="10" max="10" width="9.00390625" style="1" customWidth="1"/>
    <col min="11" max="12" width="7.875" style="219" customWidth="1"/>
    <col min="13" max="13" width="8.25390625" style="1" customWidth="1"/>
    <col min="14" max="14" width="9.75390625" style="219" customWidth="1"/>
    <col min="15" max="15" width="9.875" style="1" customWidth="1"/>
    <col min="16" max="16" width="7.625" style="219" customWidth="1"/>
    <col min="17" max="17" width="8.875" style="1" customWidth="1"/>
    <col min="18" max="18" width="10.625" style="1" customWidth="1"/>
    <col min="19" max="19" width="9.375" style="1" customWidth="1"/>
    <col min="20" max="20" width="9.00390625" style="1" customWidth="1"/>
    <col min="21" max="21" width="7.625" style="219" customWidth="1"/>
    <col min="22" max="22" width="7.625" style="1" customWidth="1"/>
    <col min="23" max="23" width="7.625" style="219" customWidth="1"/>
    <col min="24" max="24" width="7.625" style="1" customWidth="1"/>
    <col min="25" max="16384" width="8.875" style="1" customWidth="1"/>
  </cols>
  <sheetData>
    <row r="2" spans="1:24" ht="15.75">
      <c r="A2" s="3"/>
      <c r="D2" s="2"/>
      <c r="E2" s="2"/>
      <c r="F2" s="4"/>
      <c r="G2" s="4"/>
      <c r="H2" s="4"/>
      <c r="I2" s="4"/>
      <c r="J2" s="4"/>
      <c r="K2" s="2"/>
      <c r="L2" s="2"/>
      <c r="M2" s="4"/>
      <c r="N2" s="2"/>
      <c r="O2" s="4"/>
      <c r="P2" s="2"/>
      <c r="Q2" s="4"/>
      <c r="R2" s="4"/>
      <c r="S2" s="4"/>
      <c r="T2" s="4"/>
      <c r="U2" s="2"/>
      <c r="V2" s="4"/>
      <c r="W2" s="2"/>
      <c r="X2" s="4"/>
    </row>
    <row r="3" spans="1:23" ht="16.5" thickBot="1">
      <c r="A3" s="1051" t="s">
        <v>197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"/>
    </row>
    <row r="4" spans="1:24" ht="36.75" customHeight="1" thickBot="1">
      <c r="A4" s="1052" t="s">
        <v>0</v>
      </c>
      <c r="B4" s="1055" t="s">
        <v>1</v>
      </c>
      <c r="C4" s="1055" t="s">
        <v>2</v>
      </c>
      <c r="D4" s="1058" t="s">
        <v>159</v>
      </c>
      <c r="E4" s="1047" t="s">
        <v>131</v>
      </c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50"/>
      <c r="R4" s="1043" t="s">
        <v>134</v>
      </c>
      <c r="S4" s="1062"/>
      <c r="T4" s="1044"/>
      <c r="U4" s="1043" t="s">
        <v>100</v>
      </c>
      <c r="V4" s="1044"/>
      <c r="W4" s="1043" t="s">
        <v>132</v>
      </c>
      <c r="X4" s="1044"/>
    </row>
    <row r="5" spans="1:24" ht="138.75" customHeight="1" thickBot="1">
      <c r="A5" s="1053"/>
      <c r="B5" s="1056"/>
      <c r="C5" s="1056"/>
      <c r="D5" s="1059"/>
      <c r="E5" s="1047" t="s">
        <v>157</v>
      </c>
      <c r="F5" s="1048"/>
      <c r="G5" s="1049"/>
      <c r="H5" s="1047" t="s">
        <v>156</v>
      </c>
      <c r="I5" s="1048"/>
      <c r="J5" s="1049"/>
      <c r="K5" s="1047" t="s">
        <v>158</v>
      </c>
      <c r="L5" s="1048"/>
      <c r="M5" s="1049"/>
      <c r="N5" s="1047" t="s">
        <v>154</v>
      </c>
      <c r="O5" s="1050"/>
      <c r="P5" s="1047" t="s">
        <v>155</v>
      </c>
      <c r="Q5" s="1050"/>
      <c r="R5" s="1045"/>
      <c r="S5" s="1063"/>
      <c r="T5" s="1046"/>
      <c r="U5" s="1045"/>
      <c r="V5" s="1046"/>
      <c r="W5" s="1045"/>
      <c r="X5" s="1046"/>
    </row>
    <row r="6" spans="1:24" ht="16.5" thickBot="1">
      <c r="A6" s="1054"/>
      <c r="B6" s="1057"/>
      <c r="C6" s="1057"/>
      <c r="D6" s="1060"/>
      <c r="E6" s="5" t="s">
        <v>3</v>
      </c>
      <c r="F6" s="6" t="s">
        <v>4</v>
      </c>
      <c r="G6" s="1128" t="s">
        <v>5</v>
      </c>
      <c r="H6" s="5" t="s">
        <v>6</v>
      </c>
      <c r="I6" s="6" t="s">
        <v>4</v>
      </c>
      <c r="J6" s="6" t="s">
        <v>5</v>
      </c>
      <c r="K6" s="1129" t="s">
        <v>6</v>
      </c>
      <c r="L6" s="6" t="s">
        <v>4</v>
      </c>
      <c r="M6" s="6" t="s">
        <v>5</v>
      </c>
      <c r="N6" s="5" t="s">
        <v>6</v>
      </c>
      <c r="O6" s="7" t="s">
        <v>7</v>
      </c>
      <c r="P6" s="8" t="s">
        <v>6</v>
      </c>
      <c r="Q6" s="7" t="s">
        <v>5</v>
      </c>
      <c r="R6" s="5" t="s">
        <v>6</v>
      </c>
      <c r="S6" s="9" t="s">
        <v>149</v>
      </c>
      <c r="T6" s="10" t="s">
        <v>8</v>
      </c>
      <c r="U6" s="5" t="s">
        <v>6</v>
      </c>
      <c r="V6" s="10" t="s">
        <v>8</v>
      </c>
      <c r="W6" s="5" t="s">
        <v>6</v>
      </c>
      <c r="X6" s="10" t="s">
        <v>8</v>
      </c>
    </row>
    <row r="7" spans="1:24" ht="17.25" thickBot="1" thickTop="1">
      <c r="A7" s="11" t="s">
        <v>73</v>
      </c>
      <c r="B7" s="12" t="s">
        <v>82</v>
      </c>
      <c r="C7" s="13" t="s">
        <v>11</v>
      </c>
      <c r="D7" s="14">
        <f aca="true" t="shared" si="0" ref="D7:D71">E7+H7+K7+N7+P7+R7+U7+W7</f>
        <v>610.471</v>
      </c>
      <c r="E7" s="14">
        <f aca="true" t="shared" si="1" ref="E7:E57">F7+G7</f>
        <v>0</v>
      </c>
      <c r="F7" s="14">
        <f>F10+F16+F27+F29+F32+F35+F37+F39+F41+F43+F45+F47+F49+F51+F53+F55+F57</f>
        <v>0</v>
      </c>
      <c r="G7" s="1154">
        <f>G10+G16+G27+G29+G32+G35+G37+G39+G41+G43+G45+G47+G49+G51+G53+G55+G57</f>
        <v>0</v>
      </c>
      <c r="H7" s="220">
        <f>H10+H16+H27+H29+H32+H35+H37+H39+H41+H43+H45+H47+H49+H51+H53+H55+H57</f>
        <v>610.471</v>
      </c>
      <c r="I7" s="14">
        <f>I10+I16+I27+I29+I32+I35+I37+I39+I41+I43+I45+I47+I49+I51+I53+I55+I57</f>
        <v>485.448</v>
      </c>
      <c r="J7" s="14">
        <f>J10+J16+J27+J29+J32+J35+J37+J39+J41+J43+J45+J47+J49+J51+J53+J55+J57</f>
        <v>125.02300000000001</v>
      </c>
      <c r="K7" s="1156">
        <f aca="true" t="shared" si="2" ref="K7:X7">K10+K27+K29+K32+K35+K37+K39+K41+K43+K45+K47+K49+K51+K53+K55+K57</f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>
        <f t="shared" si="2"/>
        <v>0</v>
      </c>
      <c r="P7" s="14">
        <f t="shared" si="2"/>
        <v>0</v>
      </c>
      <c r="Q7" s="14">
        <f t="shared" si="2"/>
        <v>0</v>
      </c>
      <c r="R7" s="14">
        <f t="shared" si="2"/>
        <v>0</v>
      </c>
      <c r="S7" s="14">
        <f t="shared" si="2"/>
        <v>0</v>
      </c>
      <c r="T7" s="14">
        <f t="shared" si="2"/>
        <v>0</v>
      </c>
      <c r="U7" s="14">
        <f t="shared" si="2"/>
        <v>0</v>
      </c>
      <c r="V7" s="14">
        <f t="shared" si="2"/>
        <v>0</v>
      </c>
      <c r="W7" s="14">
        <f t="shared" si="2"/>
        <v>0</v>
      </c>
      <c r="X7" s="14">
        <f t="shared" si="2"/>
        <v>0</v>
      </c>
    </row>
    <row r="8" spans="1:24" s="18" customFormat="1" ht="16.5" thickTop="1">
      <c r="A8" s="299"/>
      <c r="B8" s="300"/>
      <c r="C8" s="301"/>
      <c r="D8" s="17">
        <f t="shared" si="0"/>
        <v>0</v>
      </c>
      <c r="E8" s="17">
        <f t="shared" si="1"/>
        <v>0</v>
      </c>
      <c r="F8" s="302"/>
      <c r="G8" s="1155"/>
      <c r="H8" s="17">
        <f>I8+J8</f>
        <v>0</v>
      </c>
      <c r="I8" s="302"/>
      <c r="J8" s="302">
        <v>0</v>
      </c>
      <c r="K8" s="311">
        <f>L8+M8</f>
        <v>0</v>
      </c>
      <c r="L8" s="302"/>
      <c r="M8" s="302"/>
      <c r="N8" s="17">
        <f>O8+P8</f>
        <v>0</v>
      </c>
      <c r="O8" s="302"/>
      <c r="P8" s="17">
        <f>Q8+R8</f>
        <v>0</v>
      </c>
      <c r="Q8" s="302"/>
      <c r="R8" s="17">
        <f>S8+T8</f>
        <v>0</v>
      </c>
      <c r="S8" s="302"/>
      <c r="T8" s="302"/>
      <c r="U8" s="17">
        <f>V8+W8</f>
        <v>0</v>
      </c>
      <c r="V8" s="302"/>
      <c r="W8" s="17">
        <f>X8+Y8</f>
        <v>0</v>
      </c>
      <c r="X8" s="302"/>
    </row>
    <row r="9" spans="1:24" s="18" customFormat="1" ht="15.75">
      <c r="A9" s="221">
        <v>1</v>
      </c>
      <c r="B9" s="15" t="s">
        <v>83</v>
      </c>
      <c r="C9" s="16" t="s">
        <v>9</v>
      </c>
      <c r="D9" s="17">
        <f t="shared" si="0"/>
        <v>0</v>
      </c>
      <c r="E9" s="17">
        <f t="shared" si="1"/>
        <v>0</v>
      </c>
      <c r="F9" s="17">
        <f aca="true" t="shared" si="3" ref="F9:K10">F11+F13</f>
        <v>0</v>
      </c>
      <c r="G9" s="234">
        <f t="shared" si="3"/>
        <v>0</v>
      </c>
      <c r="H9" s="17">
        <f t="shared" si="3"/>
        <v>0</v>
      </c>
      <c r="I9" s="17">
        <f t="shared" si="3"/>
        <v>0</v>
      </c>
      <c r="J9" s="17">
        <f t="shared" si="3"/>
        <v>0</v>
      </c>
      <c r="K9" s="311">
        <f t="shared" si="3"/>
        <v>0</v>
      </c>
      <c r="L9" s="17"/>
      <c r="M9" s="17">
        <f aca="true" t="shared" si="4" ref="M9:X10">M11+M13</f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>
        <f t="shared" si="4"/>
        <v>0</v>
      </c>
      <c r="X9" s="17">
        <f t="shared" si="4"/>
        <v>0</v>
      </c>
    </row>
    <row r="10" spans="1:24" s="18" customFormat="1" ht="15.75">
      <c r="A10" s="221"/>
      <c r="B10" s="19" t="s">
        <v>10</v>
      </c>
      <c r="C10" s="20" t="s">
        <v>11</v>
      </c>
      <c r="D10" s="17">
        <f t="shared" si="0"/>
        <v>0</v>
      </c>
      <c r="E10" s="17">
        <f t="shared" si="1"/>
        <v>0</v>
      </c>
      <c r="F10" s="21">
        <f t="shared" si="3"/>
        <v>0</v>
      </c>
      <c r="G10" s="236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190">
        <f t="shared" si="3"/>
        <v>0</v>
      </c>
      <c r="L10" s="21"/>
      <c r="M10" s="21">
        <f t="shared" si="4"/>
        <v>0</v>
      </c>
      <c r="N10" s="21">
        <f t="shared" si="4"/>
        <v>0</v>
      </c>
      <c r="O10" s="21">
        <f t="shared" si="4"/>
        <v>0</v>
      </c>
      <c r="P10" s="21">
        <f t="shared" si="4"/>
        <v>0</v>
      </c>
      <c r="Q10" s="21">
        <f t="shared" si="4"/>
        <v>0</v>
      </c>
      <c r="R10" s="21">
        <f t="shared" si="4"/>
        <v>0</v>
      </c>
      <c r="S10" s="21">
        <f t="shared" si="4"/>
        <v>0</v>
      </c>
      <c r="T10" s="21">
        <f t="shared" si="4"/>
        <v>0</v>
      </c>
      <c r="U10" s="21">
        <f t="shared" si="4"/>
        <v>0</v>
      </c>
      <c r="V10" s="21">
        <f t="shared" si="4"/>
        <v>0</v>
      </c>
      <c r="W10" s="21">
        <f t="shared" si="4"/>
        <v>0</v>
      </c>
      <c r="X10" s="21">
        <f t="shared" si="4"/>
        <v>0</v>
      </c>
    </row>
    <row r="11" spans="1:24" s="18" customFormat="1" ht="15.75">
      <c r="A11" s="221" t="s">
        <v>12</v>
      </c>
      <c r="B11" s="19" t="s">
        <v>13</v>
      </c>
      <c r="C11" s="20" t="s">
        <v>9</v>
      </c>
      <c r="D11" s="17">
        <f t="shared" si="0"/>
        <v>0</v>
      </c>
      <c r="E11" s="17">
        <f t="shared" si="1"/>
        <v>0</v>
      </c>
      <c r="F11" s="22"/>
      <c r="G11" s="23">
        <v>0</v>
      </c>
      <c r="H11" s="24">
        <f aca="true" t="shared" si="5" ref="H11:H57">I11+J11</f>
        <v>0</v>
      </c>
      <c r="I11" s="24"/>
      <c r="J11" s="22"/>
      <c r="K11" s="195"/>
      <c r="L11" s="24"/>
      <c r="M11" s="22"/>
      <c r="N11" s="24"/>
      <c r="O11" s="22"/>
      <c r="P11" s="24"/>
      <c r="Q11" s="22"/>
      <c r="R11" s="22"/>
      <c r="S11" s="22"/>
      <c r="T11" s="22"/>
      <c r="U11" s="24"/>
      <c r="V11" s="25"/>
      <c r="W11" s="24"/>
      <c r="X11" s="25"/>
    </row>
    <row r="12" spans="1:24" s="18" customFormat="1" ht="15.75">
      <c r="A12" s="221"/>
      <c r="B12" s="19"/>
      <c r="C12" s="20" t="s">
        <v>11</v>
      </c>
      <c r="D12" s="17">
        <f t="shared" si="0"/>
        <v>0</v>
      </c>
      <c r="E12" s="17">
        <f t="shared" si="1"/>
        <v>0</v>
      </c>
      <c r="F12" s="22"/>
      <c r="G12" s="23">
        <v>0</v>
      </c>
      <c r="H12" s="24">
        <f t="shared" si="5"/>
        <v>0</v>
      </c>
      <c r="I12" s="24"/>
      <c r="J12" s="22"/>
      <c r="K12" s="195"/>
      <c r="L12" s="24"/>
      <c r="M12" s="22"/>
      <c r="N12" s="24"/>
      <c r="O12" s="22"/>
      <c r="P12" s="24"/>
      <c r="Q12" s="22"/>
      <c r="R12" s="22"/>
      <c r="S12" s="22"/>
      <c r="T12" s="22"/>
      <c r="U12" s="24"/>
      <c r="V12" s="25"/>
      <c r="W12" s="24"/>
      <c r="X12" s="25"/>
    </row>
    <row r="13" spans="1:24" s="18" customFormat="1" ht="15.75">
      <c r="A13" s="221" t="s">
        <v>14</v>
      </c>
      <c r="B13" s="19" t="s">
        <v>15</v>
      </c>
      <c r="C13" s="20" t="s">
        <v>9</v>
      </c>
      <c r="D13" s="17">
        <f t="shared" si="0"/>
        <v>0</v>
      </c>
      <c r="E13" s="17">
        <f t="shared" si="1"/>
        <v>0</v>
      </c>
      <c r="F13" s="22"/>
      <c r="G13" s="23">
        <v>0</v>
      </c>
      <c r="H13" s="24">
        <f t="shared" si="5"/>
        <v>0</v>
      </c>
      <c r="I13" s="228">
        <v>0</v>
      </c>
      <c r="J13" s="22">
        <v>0</v>
      </c>
      <c r="K13" s="195"/>
      <c r="L13" s="24"/>
      <c r="M13" s="22"/>
      <c r="N13" s="24"/>
      <c r="O13" s="22"/>
      <c r="P13" s="24"/>
      <c r="Q13" s="22"/>
      <c r="R13" s="22"/>
      <c r="S13" s="22"/>
      <c r="T13" s="22"/>
      <c r="U13" s="24"/>
      <c r="V13" s="25"/>
      <c r="W13" s="24"/>
      <c r="X13" s="25"/>
    </row>
    <row r="14" spans="1:24" s="18" customFormat="1" ht="16.5" thickBot="1">
      <c r="A14" s="221"/>
      <c r="B14" s="26"/>
      <c r="C14" s="27" t="s">
        <v>11</v>
      </c>
      <c r="D14" s="28">
        <f t="shared" si="0"/>
        <v>0</v>
      </c>
      <c r="E14" s="28">
        <f t="shared" si="1"/>
        <v>0</v>
      </c>
      <c r="F14" s="36"/>
      <c r="G14" s="37">
        <v>0</v>
      </c>
      <c r="H14" s="38">
        <f t="shared" si="5"/>
        <v>0</v>
      </c>
      <c r="I14" s="287">
        <v>0</v>
      </c>
      <c r="J14" s="36">
        <v>0</v>
      </c>
      <c r="K14" s="138"/>
      <c r="L14" s="38"/>
      <c r="M14" s="36"/>
      <c r="N14" s="38"/>
      <c r="O14" s="36"/>
      <c r="P14" s="38"/>
      <c r="Q14" s="36"/>
      <c r="R14" s="36"/>
      <c r="S14" s="36"/>
      <c r="T14" s="36"/>
      <c r="U14" s="38"/>
      <c r="V14" s="39"/>
      <c r="W14" s="38"/>
      <c r="X14" s="39"/>
    </row>
    <row r="15" spans="1:24" s="18" customFormat="1" ht="16.5" thickBot="1">
      <c r="A15" s="222" t="s">
        <v>16</v>
      </c>
      <c r="B15" s="223" t="s">
        <v>162</v>
      </c>
      <c r="C15" s="222" t="s">
        <v>163</v>
      </c>
      <c r="D15" s="28">
        <f t="shared" si="0"/>
        <v>0</v>
      </c>
      <c r="E15" s="233">
        <f t="shared" si="1"/>
        <v>0</v>
      </c>
      <c r="F15" s="243"/>
      <c r="G15" s="309"/>
      <c r="H15" s="1143">
        <f t="shared" si="5"/>
        <v>0</v>
      </c>
      <c r="I15" s="244"/>
      <c r="J15" s="1132"/>
      <c r="K15" s="312"/>
      <c r="L15" s="244"/>
      <c r="M15" s="243"/>
      <c r="N15" s="244"/>
      <c r="O15" s="243"/>
      <c r="P15" s="244"/>
      <c r="Q15" s="243"/>
      <c r="R15" s="243"/>
      <c r="S15" s="243"/>
      <c r="T15" s="243"/>
      <c r="U15" s="244"/>
      <c r="V15" s="243"/>
      <c r="W15" s="244"/>
      <c r="X15" s="243"/>
    </row>
    <row r="16" spans="1:24" s="18" customFormat="1" ht="16.5" thickBot="1">
      <c r="A16" s="222"/>
      <c r="B16" s="224" t="s">
        <v>164</v>
      </c>
      <c r="C16" s="225" t="s">
        <v>11</v>
      </c>
      <c r="D16" s="28">
        <f t="shared" si="0"/>
        <v>0</v>
      </c>
      <c r="E16" s="233">
        <f t="shared" si="1"/>
        <v>0</v>
      </c>
      <c r="F16" s="243">
        <f>F18+F20+F22+F24+F25</f>
        <v>0</v>
      </c>
      <c r="G16" s="309">
        <f>G18+G20+G22+G24+G25</f>
        <v>0</v>
      </c>
      <c r="H16" s="1143">
        <f t="shared" si="5"/>
        <v>0</v>
      </c>
      <c r="I16" s="244">
        <f>I18+I20+I22+I24+I25</f>
        <v>0</v>
      </c>
      <c r="J16" s="1132">
        <f>J18+J20+J22+J24+J25</f>
        <v>0</v>
      </c>
      <c r="K16" s="312"/>
      <c r="L16" s="244"/>
      <c r="M16" s="243"/>
      <c r="N16" s="244"/>
      <c r="O16" s="243"/>
      <c r="P16" s="244"/>
      <c r="Q16" s="243"/>
      <c r="R16" s="243"/>
      <c r="S16" s="243"/>
      <c r="T16" s="243"/>
      <c r="U16" s="244"/>
      <c r="V16" s="243"/>
      <c r="W16" s="244"/>
      <c r="X16" s="243"/>
    </row>
    <row r="17" spans="1:24" s="18" customFormat="1" ht="16.5" thickBot="1">
      <c r="A17" s="222" t="s">
        <v>165</v>
      </c>
      <c r="B17" s="225" t="s">
        <v>166</v>
      </c>
      <c r="C17" s="225" t="s">
        <v>167</v>
      </c>
      <c r="D17" s="28">
        <f t="shared" si="0"/>
        <v>0</v>
      </c>
      <c r="E17" s="233">
        <f t="shared" si="1"/>
        <v>0</v>
      </c>
      <c r="F17" s="243"/>
      <c r="G17" s="309">
        <v>0</v>
      </c>
      <c r="H17" s="1143">
        <f t="shared" si="5"/>
        <v>0</v>
      </c>
      <c r="I17" s="244"/>
      <c r="J17" s="1132"/>
      <c r="K17" s="312"/>
      <c r="L17" s="244"/>
      <c r="M17" s="243"/>
      <c r="N17" s="244"/>
      <c r="O17" s="243"/>
      <c r="P17" s="244"/>
      <c r="Q17" s="243"/>
      <c r="R17" s="243"/>
      <c r="S17" s="243"/>
      <c r="T17" s="243"/>
      <c r="U17" s="244"/>
      <c r="V17" s="243"/>
      <c r="W17" s="244"/>
      <c r="X17" s="243"/>
    </row>
    <row r="18" spans="1:24" s="18" customFormat="1" ht="16.5" thickBot="1">
      <c r="A18" s="222"/>
      <c r="B18" s="225"/>
      <c r="C18" s="225" t="s">
        <v>11</v>
      </c>
      <c r="D18" s="28">
        <f t="shared" si="0"/>
        <v>0</v>
      </c>
      <c r="E18" s="233">
        <f t="shared" si="1"/>
        <v>0</v>
      </c>
      <c r="F18" s="243"/>
      <c r="G18" s="309">
        <v>0</v>
      </c>
      <c r="H18" s="1143">
        <f t="shared" si="5"/>
        <v>0</v>
      </c>
      <c r="I18" s="244"/>
      <c r="J18" s="1132"/>
      <c r="K18" s="312"/>
      <c r="L18" s="244"/>
      <c r="M18" s="243"/>
      <c r="N18" s="244"/>
      <c r="O18" s="243"/>
      <c r="P18" s="244"/>
      <c r="Q18" s="243"/>
      <c r="R18" s="243"/>
      <c r="S18" s="243"/>
      <c r="T18" s="243"/>
      <c r="U18" s="244"/>
      <c r="V18" s="243"/>
      <c r="W18" s="244"/>
      <c r="X18" s="243"/>
    </row>
    <row r="19" spans="1:24" s="18" customFormat="1" ht="16.5" thickBot="1">
      <c r="A19" s="222" t="s">
        <v>168</v>
      </c>
      <c r="B19" s="225" t="s">
        <v>169</v>
      </c>
      <c r="C19" s="225" t="s">
        <v>170</v>
      </c>
      <c r="D19" s="28">
        <f t="shared" si="0"/>
        <v>0</v>
      </c>
      <c r="E19" s="233">
        <f t="shared" si="1"/>
        <v>0</v>
      </c>
      <c r="F19" s="243"/>
      <c r="G19" s="309">
        <v>0</v>
      </c>
      <c r="H19" s="1143">
        <f t="shared" si="5"/>
        <v>0</v>
      </c>
      <c r="I19" s="244"/>
      <c r="J19" s="1132"/>
      <c r="K19" s="312"/>
      <c r="L19" s="244"/>
      <c r="M19" s="243"/>
      <c r="N19" s="244"/>
      <c r="O19" s="243"/>
      <c r="P19" s="244"/>
      <c r="Q19" s="243"/>
      <c r="R19" s="243"/>
      <c r="S19" s="243"/>
      <c r="T19" s="243"/>
      <c r="U19" s="244"/>
      <c r="V19" s="243"/>
      <c r="W19" s="244"/>
      <c r="X19" s="243"/>
    </row>
    <row r="20" spans="1:24" s="18" customFormat="1" ht="16.5" thickBot="1">
      <c r="A20" s="222"/>
      <c r="B20" s="225" t="s">
        <v>171</v>
      </c>
      <c r="C20" s="225" t="s">
        <v>11</v>
      </c>
      <c r="D20" s="28">
        <f t="shared" si="0"/>
        <v>0</v>
      </c>
      <c r="E20" s="233">
        <f t="shared" si="1"/>
        <v>0</v>
      </c>
      <c r="F20" s="243"/>
      <c r="G20" s="309">
        <v>0</v>
      </c>
      <c r="H20" s="1143">
        <f t="shared" si="5"/>
        <v>0</v>
      </c>
      <c r="I20" s="244"/>
      <c r="J20" s="1132"/>
      <c r="K20" s="312"/>
      <c r="L20" s="244"/>
      <c r="M20" s="243"/>
      <c r="N20" s="244"/>
      <c r="O20" s="243"/>
      <c r="P20" s="244"/>
      <c r="Q20" s="243"/>
      <c r="R20" s="243"/>
      <c r="S20" s="243"/>
      <c r="T20" s="243"/>
      <c r="U20" s="244"/>
      <c r="V20" s="243"/>
      <c r="W20" s="244"/>
      <c r="X20" s="243"/>
    </row>
    <row r="21" spans="1:24" s="18" customFormat="1" ht="16.5" thickBot="1">
      <c r="A21" s="222" t="s">
        <v>172</v>
      </c>
      <c r="B21" s="225" t="s">
        <v>173</v>
      </c>
      <c r="C21" s="225" t="s">
        <v>170</v>
      </c>
      <c r="D21" s="28">
        <f t="shared" si="0"/>
        <v>0</v>
      </c>
      <c r="E21" s="233">
        <f t="shared" si="1"/>
        <v>0</v>
      </c>
      <c r="F21" s="243"/>
      <c r="G21" s="309">
        <v>0</v>
      </c>
      <c r="H21" s="1143">
        <f t="shared" si="5"/>
        <v>0</v>
      </c>
      <c r="I21" s="244"/>
      <c r="J21" s="1132"/>
      <c r="K21" s="312"/>
      <c r="L21" s="244"/>
      <c r="M21" s="243"/>
      <c r="N21" s="244"/>
      <c r="O21" s="243"/>
      <c r="P21" s="244"/>
      <c r="Q21" s="243"/>
      <c r="R21" s="243"/>
      <c r="S21" s="243"/>
      <c r="T21" s="243"/>
      <c r="U21" s="244"/>
      <c r="V21" s="243"/>
      <c r="W21" s="244"/>
      <c r="X21" s="243"/>
    </row>
    <row r="22" spans="1:24" s="18" customFormat="1" ht="16.5" thickBot="1">
      <c r="A22" s="222"/>
      <c r="B22" s="225" t="s">
        <v>174</v>
      </c>
      <c r="C22" s="225" t="s">
        <v>11</v>
      </c>
      <c r="D22" s="28">
        <f t="shared" si="0"/>
        <v>0</v>
      </c>
      <c r="E22" s="233">
        <f t="shared" si="1"/>
        <v>0</v>
      </c>
      <c r="F22" s="243"/>
      <c r="G22" s="309">
        <v>0</v>
      </c>
      <c r="H22" s="1143">
        <f t="shared" si="5"/>
        <v>0</v>
      </c>
      <c r="I22" s="244"/>
      <c r="J22" s="1132"/>
      <c r="K22" s="312"/>
      <c r="L22" s="244"/>
      <c r="M22" s="243"/>
      <c r="N22" s="244"/>
      <c r="O22" s="243"/>
      <c r="P22" s="244"/>
      <c r="Q22" s="243"/>
      <c r="R22" s="243"/>
      <c r="S22" s="243"/>
      <c r="T22" s="243"/>
      <c r="U22" s="244"/>
      <c r="V22" s="243"/>
      <c r="W22" s="244"/>
      <c r="X22" s="243"/>
    </row>
    <row r="23" spans="1:24" s="18" customFormat="1" ht="16.5" thickBot="1">
      <c r="A23" s="222" t="s">
        <v>175</v>
      </c>
      <c r="B23" s="225" t="s">
        <v>176</v>
      </c>
      <c r="C23" s="225" t="s">
        <v>28</v>
      </c>
      <c r="D23" s="28">
        <f t="shared" si="0"/>
        <v>0</v>
      </c>
      <c r="E23" s="233">
        <f t="shared" si="1"/>
        <v>0</v>
      </c>
      <c r="F23" s="243"/>
      <c r="G23" s="309">
        <v>0</v>
      </c>
      <c r="H23" s="1143">
        <f t="shared" si="5"/>
        <v>0</v>
      </c>
      <c r="I23" s="244"/>
      <c r="J23" s="1132"/>
      <c r="K23" s="312"/>
      <c r="L23" s="244"/>
      <c r="M23" s="243"/>
      <c r="N23" s="244"/>
      <c r="O23" s="243"/>
      <c r="P23" s="244"/>
      <c r="Q23" s="243"/>
      <c r="R23" s="243"/>
      <c r="S23" s="243"/>
      <c r="T23" s="243"/>
      <c r="U23" s="244"/>
      <c r="V23" s="243"/>
      <c r="W23" s="244"/>
      <c r="X23" s="243"/>
    </row>
    <row r="24" spans="1:24" s="18" customFormat="1" ht="16.5" thickBot="1">
      <c r="A24" s="222"/>
      <c r="B24" s="225"/>
      <c r="C24" s="225" t="s">
        <v>11</v>
      </c>
      <c r="D24" s="28">
        <f t="shared" si="0"/>
        <v>0</v>
      </c>
      <c r="E24" s="233">
        <f t="shared" si="1"/>
        <v>0</v>
      </c>
      <c r="F24" s="243"/>
      <c r="G24" s="309">
        <v>0</v>
      </c>
      <c r="H24" s="1143">
        <f t="shared" si="5"/>
        <v>0</v>
      </c>
      <c r="I24" s="244"/>
      <c r="J24" s="1132"/>
      <c r="K24" s="312"/>
      <c r="L24" s="244"/>
      <c r="M24" s="243"/>
      <c r="N24" s="244"/>
      <c r="O24" s="243"/>
      <c r="P24" s="244"/>
      <c r="Q24" s="243"/>
      <c r="R24" s="243"/>
      <c r="S24" s="243"/>
      <c r="T24" s="243"/>
      <c r="U24" s="244"/>
      <c r="V24" s="243"/>
      <c r="W24" s="244"/>
      <c r="X24" s="243"/>
    </row>
    <row r="25" spans="1:24" s="18" customFormat="1" ht="16.5" thickBot="1">
      <c r="A25" s="222" t="s">
        <v>177</v>
      </c>
      <c r="B25" s="225" t="s">
        <v>178</v>
      </c>
      <c r="C25" s="225" t="s">
        <v>11</v>
      </c>
      <c r="D25" s="28">
        <f t="shared" si="0"/>
        <v>0</v>
      </c>
      <c r="E25" s="233">
        <f t="shared" si="1"/>
        <v>0</v>
      </c>
      <c r="F25" s="243"/>
      <c r="G25" s="309">
        <v>0</v>
      </c>
      <c r="H25" s="1143">
        <f t="shared" si="5"/>
        <v>0</v>
      </c>
      <c r="I25" s="244"/>
      <c r="J25" s="1132"/>
      <c r="K25" s="312"/>
      <c r="L25" s="244"/>
      <c r="M25" s="243"/>
      <c r="N25" s="244"/>
      <c r="O25" s="243"/>
      <c r="P25" s="244"/>
      <c r="Q25" s="243"/>
      <c r="R25" s="243"/>
      <c r="S25" s="243"/>
      <c r="T25" s="243"/>
      <c r="U25" s="244"/>
      <c r="V25" s="243"/>
      <c r="W25" s="244"/>
      <c r="X25" s="243"/>
    </row>
    <row r="26" spans="1:24" s="18" customFormat="1" ht="15.75">
      <c r="A26" s="221" t="s">
        <v>18</v>
      </c>
      <c r="B26" s="15" t="s">
        <v>102</v>
      </c>
      <c r="C26" s="16" t="s">
        <v>17</v>
      </c>
      <c r="D26" s="17">
        <f t="shared" si="0"/>
        <v>0</v>
      </c>
      <c r="E26" s="234">
        <f t="shared" si="1"/>
        <v>0</v>
      </c>
      <c r="F26" s="243"/>
      <c r="G26" s="309">
        <v>0</v>
      </c>
      <c r="H26" s="1143">
        <f t="shared" si="5"/>
        <v>0</v>
      </c>
      <c r="I26" s="244"/>
      <c r="J26" s="1132"/>
      <c r="K26" s="312"/>
      <c r="L26" s="244"/>
      <c r="M26" s="243"/>
      <c r="N26" s="244"/>
      <c r="O26" s="243"/>
      <c r="P26" s="244"/>
      <c r="Q26" s="243"/>
      <c r="R26" s="243"/>
      <c r="S26" s="243"/>
      <c r="T26" s="243"/>
      <c r="U26" s="244"/>
      <c r="V26" s="243"/>
      <c r="W26" s="244"/>
      <c r="X26" s="243"/>
    </row>
    <row r="27" spans="1:24" s="18" customFormat="1" ht="16.5" thickBot="1">
      <c r="A27" s="221"/>
      <c r="B27" s="34" t="s">
        <v>54</v>
      </c>
      <c r="C27" s="35" t="s">
        <v>11</v>
      </c>
      <c r="D27" s="28">
        <f t="shared" si="0"/>
        <v>0</v>
      </c>
      <c r="E27" s="234">
        <f t="shared" si="1"/>
        <v>0</v>
      </c>
      <c r="F27" s="243"/>
      <c r="G27" s="309">
        <v>0</v>
      </c>
      <c r="H27" s="1143">
        <f t="shared" si="5"/>
        <v>0</v>
      </c>
      <c r="I27" s="244"/>
      <c r="J27" s="1132"/>
      <c r="K27" s="312"/>
      <c r="L27" s="244"/>
      <c r="M27" s="243"/>
      <c r="N27" s="244"/>
      <c r="O27" s="243"/>
      <c r="P27" s="244"/>
      <c r="Q27" s="243"/>
      <c r="R27" s="243"/>
      <c r="S27" s="243"/>
      <c r="T27" s="243"/>
      <c r="U27" s="244"/>
      <c r="V27" s="243"/>
      <c r="W27" s="244"/>
      <c r="X27" s="243"/>
    </row>
    <row r="28" spans="1:24" s="18" customFormat="1" ht="15.75">
      <c r="A28" s="221" t="s">
        <v>56</v>
      </c>
      <c r="B28" s="40" t="s">
        <v>66</v>
      </c>
      <c r="C28" s="41" t="s">
        <v>9</v>
      </c>
      <c r="D28" s="17">
        <f t="shared" si="0"/>
        <v>0.94</v>
      </c>
      <c r="E28" s="235">
        <f t="shared" si="1"/>
        <v>0</v>
      </c>
      <c r="F28" s="243"/>
      <c r="G28" s="309">
        <v>0</v>
      </c>
      <c r="H28" s="1143">
        <f t="shared" si="5"/>
        <v>0.94</v>
      </c>
      <c r="I28" s="244">
        <v>0.94</v>
      </c>
      <c r="J28" s="1132"/>
      <c r="K28" s="312"/>
      <c r="L28" s="244"/>
      <c r="M28" s="243"/>
      <c r="N28" s="244"/>
      <c r="O28" s="243"/>
      <c r="P28" s="244"/>
      <c r="Q28" s="243"/>
      <c r="R28" s="243"/>
      <c r="S28" s="243"/>
      <c r="T28" s="243"/>
      <c r="U28" s="244"/>
      <c r="V28" s="243"/>
      <c r="W28" s="244"/>
      <c r="X28" s="243"/>
    </row>
    <row r="29" spans="1:24" s="18" customFormat="1" ht="16.5" thickBot="1">
      <c r="A29" s="221"/>
      <c r="B29" s="26"/>
      <c r="C29" s="44" t="s">
        <v>11</v>
      </c>
      <c r="D29" s="28">
        <f t="shared" si="0"/>
        <v>241.947</v>
      </c>
      <c r="E29" s="234">
        <f t="shared" si="1"/>
        <v>0</v>
      </c>
      <c r="F29" s="243"/>
      <c r="G29" s="309">
        <v>0</v>
      </c>
      <c r="H29" s="1143">
        <f t="shared" si="5"/>
        <v>241.947</v>
      </c>
      <c r="I29" s="244">
        <v>241.947</v>
      </c>
      <c r="J29" s="1132"/>
      <c r="K29" s="312"/>
      <c r="L29" s="244"/>
      <c r="M29" s="243"/>
      <c r="N29" s="244"/>
      <c r="O29" s="243"/>
      <c r="P29" s="244"/>
      <c r="Q29" s="243"/>
      <c r="R29" s="243"/>
      <c r="S29" s="243"/>
      <c r="T29" s="243"/>
      <c r="U29" s="244"/>
      <c r="V29" s="243"/>
      <c r="W29" s="244"/>
      <c r="X29" s="243"/>
    </row>
    <row r="30" spans="1:24" s="18" customFormat="1" ht="15.75">
      <c r="A30" s="221" t="s">
        <v>24</v>
      </c>
      <c r="B30" s="40" t="s">
        <v>84</v>
      </c>
      <c r="C30" s="45" t="s">
        <v>9</v>
      </c>
      <c r="D30" s="17">
        <f t="shared" si="0"/>
        <v>0</v>
      </c>
      <c r="E30" s="235">
        <f t="shared" si="1"/>
        <v>0</v>
      </c>
      <c r="F30" s="243"/>
      <c r="G30" s="309">
        <v>0</v>
      </c>
      <c r="H30" s="1143">
        <f t="shared" si="5"/>
        <v>0</v>
      </c>
      <c r="I30" s="244">
        <v>0</v>
      </c>
      <c r="J30" s="1145">
        <v>0</v>
      </c>
      <c r="K30" s="312"/>
      <c r="L30" s="244"/>
      <c r="M30" s="243"/>
      <c r="N30" s="244"/>
      <c r="O30" s="243"/>
      <c r="P30" s="244"/>
      <c r="Q30" s="243"/>
      <c r="R30" s="243"/>
      <c r="S30" s="243"/>
      <c r="T30" s="243"/>
      <c r="U30" s="244"/>
      <c r="V30" s="243"/>
      <c r="W30" s="244"/>
      <c r="X30" s="243"/>
    </row>
    <row r="31" spans="1:24" s="18" customFormat="1" ht="15.75">
      <c r="A31" s="221"/>
      <c r="B31" s="34" t="s">
        <v>71</v>
      </c>
      <c r="C31" s="20" t="s">
        <v>57</v>
      </c>
      <c r="D31" s="17">
        <f t="shared" si="0"/>
        <v>0</v>
      </c>
      <c r="E31" s="236">
        <f t="shared" si="1"/>
        <v>0</v>
      </c>
      <c r="F31" s="243"/>
      <c r="G31" s="309">
        <v>0</v>
      </c>
      <c r="H31" s="1143">
        <f t="shared" si="5"/>
        <v>0</v>
      </c>
      <c r="I31" s="244">
        <v>0</v>
      </c>
      <c r="J31" s="1145">
        <v>0</v>
      </c>
      <c r="K31" s="312"/>
      <c r="L31" s="244"/>
      <c r="M31" s="243"/>
      <c r="N31" s="244"/>
      <c r="O31" s="243"/>
      <c r="P31" s="244"/>
      <c r="Q31" s="243"/>
      <c r="R31" s="243"/>
      <c r="S31" s="243"/>
      <c r="T31" s="243"/>
      <c r="U31" s="244"/>
      <c r="V31" s="243"/>
      <c r="W31" s="244"/>
      <c r="X31" s="243"/>
    </row>
    <row r="32" spans="1:24" s="18" customFormat="1" ht="16.5" thickBot="1">
      <c r="A32" s="221"/>
      <c r="B32" s="49"/>
      <c r="C32" s="50" t="s">
        <v>11</v>
      </c>
      <c r="D32" s="28">
        <f t="shared" si="0"/>
        <v>0</v>
      </c>
      <c r="E32" s="234">
        <f t="shared" si="1"/>
        <v>0</v>
      </c>
      <c r="F32" s="243"/>
      <c r="G32" s="309">
        <v>0</v>
      </c>
      <c r="H32" s="1143">
        <f t="shared" si="5"/>
        <v>0</v>
      </c>
      <c r="I32" s="244">
        <v>0</v>
      </c>
      <c r="J32" s="1145">
        <v>0</v>
      </c>
      <c r="K32" s="312"/>
      <c r="L32" s="244"/>
      <c r="M32" s="243"/>
      <c r="N32" s="244"/>
      <c r="O32" s="243"/>
      <c r="P32" s="244"/>
      <c r="Q32" s="243"/>
      <c r="R32" s="243"/>
      <c r="S32" s="243"/>
      <c r="T32" s="243"/>
      <c r="U32" s="244"/>
      <c r="V32" s="243"/>
      <c r="W32" s="244"/>
      <c r="X32" s="243"/>
    </row>
    <row r="33" spans="1:24" s="18" customFormat="1" ht="15.75">
      <c r="A33" s="221" t="s">
        <v>25</v>
      </c>
      <c r="B33" s="15" t="s">
        <v>26</v>
      </c>
      <c r="C33" s="16" t="s">
        <v>9</v>
      </c>
      <c r="D33" s="17">
        <f t="shared" si="0"/>
        <v>0.102</v>
      </c>
      <c r="E33" s="235">
        <f t="shared" si="1"/>
        <v>0</v>
      </c>
      <c r="F33" s="243"/>
      <c r="G33" s="309">
        <v>0</v>
      </c>
      <c r="H33" s="1143">
        <f t="shared" si="5"/>
        <v>0.102</v>
      </c>
      <c r="I33" s="244">
        <v>0.102</v>
      </c>
      <c r="J33" s="1132"/>
      <c r="K33" s="312"/>
      <c r="L33" s="244"/>
      <c r="M33" s="243"/>
      <c r="N33" s="244"/>
      <c r="O33" s="243"/>
      <c r="P33" s="244"/>
      <c r="Q33" s="243"/>
      <c r="R33" s="243"/>
      <c r="S33" s="243"/>
      <c r="T33" s="243"/>
      <c r="U33" s="244"/>
      <c r="V33" s="243"/>
      <c r="W33" s="244"/>
      <c r="X33" s="243"/>
    </row>
    <row r="34" spans="1:24" s="18" customFormat="1" ht="15.75">
      <c r="A34" s="221"/>
      <c r="B34" s="51" t="s">
        <v>69</v>
      </c>
      <c r="C34" s="20" t="s">
        <v>58</v>
      </c>
      <c r="D34" s="17">
        <f t="shared" si="0"/>
        <v>7</v>
      </c>
      <c r="E34" s="236">
        <f t="shared" si="1"/>
        <v>0</v>
      </c>
      <c r="F34" s="243"/>
      <c r="G34" s="309">
        <v>0</v>
      </c>
      <c r="H34" s="1143">
        <f t="shared" si="5"/>
        <v>7</v>
      </c>
      <c r="I34" s="244">
        <v>7</v>
      </c>
      <c r="J34" s="1132"/>
      <c r="K34" s="312"/>
      <c r="L34" s="244"/>
      <c r="M34" s="243"/>
      <c r="N34" s="244"/>
      <c r="O34" s="243"/>
      <c r="P34" s="244"/>
      <c r="Q34" s="243"/>
      <c r="R34" s="243"/>
      <c r="S34" s="243"/>
      <c r="T34" s="243"/>
      <c r="U34" s="244"/>
      <c r="V34" s="243"/>
      <c r="W34" s="244"/>
      <c r="X34" s="243"/>
    </row>
    <row r="35" spans="1:24" s="18" customFormat="1" ht="16.5" thickBot="1">
      <c r="A35" s="221"/>
      <c r="B35" s="52"/>
      <c r="C35" s="35" t="s">
        <v>11</v>
      </c>
      <c r="D35" s="28">
        <f t="shared" si="0"/>
        <v>243.501</v>
      </c>
      <c r="E35" s="233">
        <f t="shared" si="1"/>
        <v>0</v>
      </c>
      <c r="F35" s="243"/>
      <c r="G35" s="309">
        <v>0</v>
      </c>
      <c r="H35" s="1143">
        <f t="shared" si="5"/>
        <v>243.501</v>
      </c>
      <c r="I35" s="244">
        <v>243.501</v>
      </c>
      <c r="J35" s="1132"/>
      <c r="K35" s="312"/>
      <c r="L35" s="244"/>
      <c r="M35" s="243"/>
      <c r="N35" s="244"/>
      <c r="O35" s="243"/>
      <c r="P35" s="244"/>
      <c r="Q35" s="243"/>
      <c r="R35" s="243"/>
      <c r="S35" s="243"/>
      <c r="T35" s="243"/>
      <c r="U35" s="244"/>
      <c r="V35" s="243"/>
      <c r="W35" s="244"/>
      <c r="X35" s="243"/>
    </row>
    <row r="36" spans="1:24" s="18" customFormat="1" ht="15.75">
      <c r="A36" s="221" t="s">
        <v>27</v>
      </c>
      <c r="B36" s="40" t="s">
        <v>114</v>
      </c>
      <c r="C36" s="41" t="s">
        <v>28</v>
      </c>
      <c r="D36" s="17">
        <f t="shared" si="0"/>
        <v>5</v>
      </c>
      <c r="E36" s="234">
        <f t="shared" si="1"/>
        <v>0</v>
      </c>
      <c r="F36" s="243"/>
      <c r="G36" s="309">
        <v>0</v>
      </c>
      <c r="H36" s="1143">
        <f t="shared" si="5"/>
        <v>5</v>
      </c>
      <c r="I36" s="244"/>
      <c r="J36" s="1132">
        <v>5</v>
      </c>
      <c r="K36" s="312"/>
      <c r="L36" s="244"/>
      <c r="M36" s="243"/>
      <c r="N36" s="244"/>
      <c r="O36" s="243"/>
      <c r="P36" s="244"/>
      <c r="Q36" s="243"/>
      <c r="R36" s="243"/>
      <c r="S36" s="243"/>
      <c r="T36" s="243"/>
      <c r="U36" s="244"/>
      <c r="V36" s="243"/>
      <c r="W36" s="244"/>
      <c r="X36" s="243"/>
    </row>
    <row r="37" spans="1:24" s="18" customFormat="1" ht="16.5" thickBot="1">
      <c r="A37" s="221"/>
      <c r="B37" s="53" t="s">
        <v>53</v>
      </c>
      <c r="C37" s="44" t="s">
        <v>11</v>
      </c>
      <c r="D37" s="28">
        <f t="shared" si="0"/>
        <v>2.594</v>
      </c>
      <c r="E37" s="233">
        <f t="shared" si="1"/>
        <v>0</v>
      </c>
      <c r="F37" s="243"/>
      <c r="G37" s="309">
        <v>0</v>
      </c>
      <c r="H37" s="1143">
        <f t="shared" si="5"/>
        <v>2.594</v>
      </c>
      <c r="I37" s="244"/>
      <c r="J37" s="1132">
        <v>2.594</v>
      </c>
      <c r="K37" s="312"/>
      <c r="L37" s="244"/>
      <c r="M37" s="243"/>
      <c r="N37" s="244"/>
      <c r="O37" s="243"/>
      <c r="P37" s="244"/>
      <c r="Q37" s="243"/>
      <c r="R37" s="243"/>
      <c r="S37" s="243"/>
      <c r="T37" s="243"/>
      <c r="U37" s="244"/>
      <c r="V37" s="243"/>
      <c r="W37" s="244"/>
      <c r="X37" s="243"/>
    </row>
    <row r="38" spans="1:24" s="18" customFormat="1" ht="15.75">
      <c r="A38" s="221" t="s">
        <v>29</v>
      </c>
      <c r="B38" s="15" t="s">
        <v>52</v>
      </c>
      <c r="C38" s="54" t="s">
        <v>28</v>
      </c>
      <c r="D38" s="17">
        <f t="shared" si="0"/>
        <v>0</v>
      </c>
      <c r="E38" s="234">
        <f t="shared" si="1"/>
        <v>0</v>
      </c>
      <c r="F38" s="243"/>
      <c r="G38" s="309">
        <v>0</v>
      </c>
      <c r="H38" s="1143">
        <f t="shared" si="5"/>
        <v>0</v>
      </c>
      <c r="I38" s="244"/>
      <c r="J38" s="1132"/>
      <c r="K38" s="312"/>
      <c r="L38" s="244"/>
      <c r="M38" s="243"/>
      <c r="N38" s="244"/>
      <c r="O38" s="243"/>
      <c r="P38" s="244"/>
      <c r="Q38" s="243"/>
      <c r="R38" s="243"/>
      <c r="S38" s="243"/>
      <c r="T38" s="243"/>
      <c r="U38" s="244"/>
      <c r="V38" s="243"/>
      <c r="W38" s="244"/>
      <c r="X38" s="243"/>
    </row>
    <row r="39" spans="1:24" s="18" customFormat="1" ht="16.5" thickBot="1">
      <c r="A39" s="221"/>
      <c r="B39" s="55" t="s">
        <v>51</v>
      </c>
      <c r="C39" s="56" t="s">
        <v>11</v>
      </c>
      <c r="D39" s="28">
        <f t="shared" si="0"/>
        <v>0</v>
      </c>
      <c r="E39" s="233">
        <f t="shared" si="1"/>
        <v>0</v>
      </c>
      <c r="F39" s="243"/>
      <c r="G39" s="309">
        <v>0</v>
      </c>
      <c r="H39" s="1143">
        <f t="shared" si="5"/>
        <v>0</v>
      </c>
      <c r="I39" s="244"/>
      <c r="J39" s="1132"/>
      <c r="K39" s="312"/>
      <c r="L39" s="244"/>
      <c r="M39" s="243"/>
      <c r="N39" s="244"/>
      <c r="O39" s="243"/>
      <c r="P39" s="244"/>
      <c r="Q39" s="243"/>
      <c r="R39" s="243"/>
      <c r="S39" s="243"/>
      <c r="T39" s="243"/>
      <c r="U39" s="244"/>
      <c r="V39" s="243"/>
      <c r="W39" s="244"/>
      <c r="X39" s="243"/>
    </row>
    <row r="40" spans="1:24" s="18" customFormat="1" ht="15.75">
      <c r="A40" s="221" t="s">
        <v>31</v>
      </c>
      <c r="B40" s="40" t="s">
        <v>65</v>
      </c>
      <c r="C40" s="41" t="s">
        <v>17</v>
      </c>
      <c r="D40" s="17">
        <f t="shared" si="0"/>
        <v>0</v>
      </c>
      <c r="E40" s="234">
        <f t="shared" si="1"/>
        <v>0</v>
      </c>
      <c r="F40" s="243"/>
      <c r="G40" s="309">
        <v>0</v>
      </c>
      <c r="H40" s="1143">
        <f t="shared" si="5"/>
        <v>0</v>
      </c>
      <c r="I40" s="244"/>
      <c r="J40" s="1132"/>
      <c r="K40" s="312"/>
      <c r="L40" s="244"/>
      <c r="M40" s="243"/>
      <c r="N40" s="244"/>
      <c r="O40" s="243"/>
      <c r="P40" s="244"/>
      <c r="Q40" s="243"/>
      <c r="R40" s="243"/>
      <c r="S40" s="243"/>
      <c r="T40" s="243"/>
      <c r="U40" s="244"/>
      <c r="V40" s="243"/>
      <c r="W40" s="244"/>
      <c r="X40" s="243"/>
    </row>
    <row r="41" spans="1:24" s="18" customFormat="1" ht="16.5" thickBot="1">
      <c r="A41" s="221"/>
      <c r="B41" s="52"/>
      <c r="C41" s="56" t="s">
        <v>11</v>
      </c>
      <c r="D41" s="28">
        <f t="shared" si="0"/>
        <v>0</v>
      </c>
      <c r="E41" s="233">
        <f t="shared" si="1"/>
        <v>0</v>
      </c>
      <c r="F41" s="243"/>
      <c r="G41" s="309">
        <v>0</v>
      </c>
      <c r="H41" s="1143">
        <f t="shared" si="5"/>
        <v>0</v>
      </c>
      <c r="I41" s="244"/>
      <c r="J41" s="1132"/>
      <c r="K41" s="312"/>
      <c r="L41" s="244"/>
      <c r="M41" s="243"/>
      <c r="N41" s="244"/>
      <c r="O41" s="243"/>
      <c r="P41" s="244"/>
      <c r="Q41" s="243"/>
      <c r="R41" s="243"/>
      <c r="S41" s="243"/>
      <c r="T41" s="243"/>
      <c r="U41" s="244"/>
      <c r="V41" s="243"/>
      <c r="W41" s="244"/>
      <c r="X41" s="243"/>
    </row>
    <row r="42" spans="1:24" s="18" customFormat="1" ht="15.75">
      <c r="A42" s="221" t="s">
        <v>32</v>
      </c>
      <c r="B42" s="40" t="s">
        <v>78</v>
      </c>
      <c r="C42" s="41" t="s">
        <v>28</v>
      </c>
      <c r="D42" s="17">
        <f t="shared" si="0"/>
        <v>32</v>
      </c>
      <c r="E42" s="234">
        <f t="shared" si="1"/>
        <v>0</v>
      </c>
      <c r="F42" s="243"/>
      <c r="G42" s="309">
        <v>0</v>
      </c>
      <c r="H42" s="1143">
        <f t="shared" si="5"/>
        <v>32</v>
      </c>
      <c r="I42" s="245">
        <v>0</v>
      </c>
      <c r="J42" s="1132">
        <v>32</v>
      </c>
      <c r="K42" s="312"/>
      <c r="L42" s="244"/>
      <c r="M42" s="243"/>
      <c r="N42" s="244"/>
      <c r="O42" s="243"/>
      <c r="P42" s="244"/>
      <c r="Q42" s="243"/>
      <c r="R42" s="243"/>
      <c r="S42" s="243"/>
      <c r="T42" s="243"/>
      <c r="U42" s="244"/>
      <c r="V42" s="243"/>
      <c r="W42" s="244"/>
      <c r="X42" s="243"/>
    </row>
    <row r="43" spans="1:24" s="18" customFormat="1" ht="16.5" thickBot="1">
      <c r="A43" s="221"/>
      <c r="B43" s="57" t="s">
        <v>79</v>
      </c>
      <c r="C43" s="44" t="s">
        <v>11</v>
      </c>
      <c r="D43" s="28">
        <f t="shared" si="0"/>
        <v>54.179</v>
      </c>
      <c r="E43" s="233">
        <f t="shared" si="1"/>
        <v>0</v>
      </c>
      <c r="F43" s="243"/>
      <c r="G43" s="309">
        <v>0</v>
      </c>
      <c r="H43" s="1143">
        <f t="shared" si="5"/>
        <v>54.179</v>
      </c>
      <c r="I43" s="245">
        <v>0</v>
      </c>
      <c r="J43" s="1132">
        <v>54.179</v>
      </c>
      <c r="K43" s="312"/>
      <c r="L43" s="244"/>
      <c r="M43" s="243"/>
      <c r="N43" s="244"/>
      <c r="O43" s="243"/>
      <c r="P43" s="244"/>
      <c r="Q43" s="243"/>
      <c r="R43" s="243"/>
      <c r="S43" s="243"/>
      <c r="T43" s="243"/>
      <c r="U43" s="244"/>
      <c r="V43" s="243"/>
      <c r="W43" s="244"/>
      <c r="X43" s="243"/>
    </row>
    <row r="44" spans="1:24" s="18" customFormat="1" ht="15.75">
      <c r="A44" s="221" t="s">
        <v>34</v>
      </c>
      <c r="B44" s="40" t="s">
        <v>103</v>
      </c>
      <c r="C44" s="41" t="s">
        <v>28</v>
      </c>
      <c r="D44" s="17">
        <f t="shared" si="0"/>
        <v>6</v>
      </c>
      <c r="E44" s="234">
        <f t="shared" si="1"/>
        <v>0</v>
      </c>
      <c r="F44" s="243"/>
      <c r="G44" s="309">
        <v>0</v>
      </c>
      <c r="H44" s="1143">
        <f t="shared" si="5"/>
        <v>6</v>
      </c>
      <c r="I44" s="245">
        <v>0</v>
      </c>
      <c r="J44" s="1132">
        <v>6</v>
      </c>
      <c r="K44" s="312"/>
      <c r="L44" s="244"/>
      <c r="M44" s="243"/>
      <c r="N44" s="244"/>
      <c r="O44" s="243"/>
      <c r="P44" s="244"/>
      <c r="Q44" s="243"/>
      <c r="R44" s="243"/>
      <c r="S44" s="243"/>
      <c r="T44" s="243"/>
      <c r="U44" s="244"/>
      <c r="V44" s="243"/>
      <c r="W44" s="244"/>
      <c r="X44" s="243"/>
    </row>
    <row r="45" spans="1:24" s="18" customFormat="1" ht="16.5" thickBot="1">
      <c r="A45" s="221"/>
      <c r="B45" s="26"/>
      <c r="C45" s="44" t="s">
        <v>11</v>
      </c>
      <c r="D45" s="28">
        <f t="shared" si="0"/>
        <v>17.449</v>
      </c>
      <c r="E45" s="233">
        <f t="shared" si="1"/>
        <v>0</v>
      </c>
      <c r="F45" s="243"/>
      <c r="G45" s="309">
        <v>0</v>
      </c>
      <c r="H45" s="1143">
        <f t="shared" si="5"/>
        <v>17.449</v>
      </c>
      <c r="I45" s="245">
        <v>0</v>
      </c>
      <c r="J45" s="1132">
        <v>17.449</v>
      </c>
      <c r="K45" s="312"/>
      <c r="L45" s="244"/>
      <c r="M45" s="243"/>
      <c r="N45" s="244"/>
      <c r="O45" s="243"/>
      <c r="P45" s="244"/>
      <c r="Q45" s="243"/>
      <c r="R45" s="243"/>
      <c r="S45" s="243"/>
      <c r="T45" s="243"/>
      <c r="U45" s="244"/>
      <c r="V45" s="243"/>
      <c r="W45" s="244"/>
      <c r="X45" s="243"/>
    </row>
    <row r="46" spans="1:24" s="18" customFormat="1" ht="15.75">
      <c r="A46" s="221" t="s">
        <v>35</v>
      </c>
      <c r="B46" s="40" t="s">
        <v>76</v>
      </c>
      <c r="C46" s="41" t="s">
        <v>28</v>
      </c>
      <c r="D46" s="17">
        <f t="shared" si="0"/>
        <v>37</v>
      </c>
      <c r="E46" s="234">
        <f t="shared" si="1"/>
        <v>0</v>
      </c>
      <c r="F46" s="243"/>
      <c r="G46" s="309">
        <v>0</v>
      </c>
      <c r="H46" s="1143">
        <f t="shared" si="5"/>
        <v>37</v>
      </c>
      <c r="I46" s="245">
        <v>0</v>
      </c>
      <c r="J46" s="1132">
        <v>37</v>
      </c>
      <c r="K46" s="312"/>
      <c r="L46" s="244"/>
      <c r="M46" s="243"/>
      <c r="N46" s="244"/>
      <c r="O46" s="243"/>
      <c r="P46" s="244"/>
      <c r="Q46" s="243"/>
      <c r="R46" s="243"/>
      <c r="S46" s="243"/>
      <c r="T46" s="243"/>
      <c r="U46" s="244"/>
      <c r="V46" s="243"/>
      <c r="W46" s="244"/>
      <c r="X46" s="243"/>
    </row>
    <row r="47" spans="1:24" s="18" customFormat="1" ht="16.5" thickBot="1">
      <c r="A47" s="221"/>
      <c r="B47" s="53" t="s">
        <v>30</v>
      </c>
      <c r="C47" s="44" t="s">
        <v>11</v>
      </c>
      <c r="D47" s="28">
        <f t="shared" si="0"/>
        <v>50.801</v>
      </c>
      <c r="E47" s="233">
        <f t="shared" si="1"/>
        <v>0</v>
      </c>
      <c r="F47" s="243"/>
      <c r="G47" s="309">
        <v>0</v>
      </c>
      <c r="H47" s="1143">
        <f t="shared" si="5"/>
        <v>50.801</v>
      </c>
      <c r="I47" s="245">
        <v>0</v>
      </c>
      <c r="J47" s="1132">
        <v>50.801</v>
      </c>
      <c r="K47" s="312"/>
      <c r="L47" s="244"/>
      <c r="M47" s="243"/>
      <c r="N47" s="244"/>
      <c r="O47" s="243"/>
      <c r="P47" s="244"/>
      <c r="Q47" s="243"/>
      <c r="R47" s="243"/>
      <c r="S47" s="243"/>
      <c r="T47" s="243"/>
      <c r="U47" s="244"/>
      <c r="V47" s="243"/>
      <c r="W47" s="244"/>
      <c r="X47" s="243"/>
    </row>
    <row r="48" spans="1:24" s="18" customFormat="1" ht="15.75">
      <c r="A48" s="221" t="s">
        <v>36</v>
      </c>
      <c r="B48" s="34" t="s">
        <v>77</v>
      </c>
      <c r="C48" s="58" t="s">
        <v>9</v>
      </c>
      <c r="D48" s="17">
        <f t="shared" si="0"/>
        <v>0</v>
      </c>
      <c r="E48" s="234">
        <f t="shared" si="1"/>
        <v>0</v>
      </c>
      <c r="F48" s="243"/>
      <c r="G48" s="309">
        <v>0</v>
      </c>
      <c r="H48" s="1143">
        <f t="shared" si="5"/>
        <v>0</v>
      </c>
      <c r="I48" s="244"/>
      <c r="J48" s="1132">
        <v>0</v>
      </c>
      <c r="K48" s="312"/>
      <c r="L48" s="244"/>
      <c r="M48" s="243"/>
      <c r="N48" s="244"/>
      <c r="O48" s="243"/>
      <c r="P48" s="244"/>
      <c r="Q48" s="243"/>
      <c r="R48" s="243"/>
      <c r="S48" s="243"/>
      <c r="T48" s="243"/>
      <c r="U48" s="244"/>
      <c r="V48" s="243"/>
      <c r="W48" s="244"/>
      <c r="X48" s="243"/>
    </row>
    <row r="49" spans="1:24" s="18" customFormat="1" ht="16.5" thickBot="1">
      <c r="A49" s="221"/>
      <c r="B49" s="55" t="s">
        <v>104</v>
      </c>
      <c r="C49" s="59" t="s">
        <v>40</v>
      </c>
      <c r="D49" s="28">
        <f t="shared" si="0"/>
        <v>0</v>
      </c>
      <c r="E49" s="233">
        <f t="shared" si="1"/>
        <v>0</v>
      </c>
      <c r="F49" s="243"/>
      <c r="G49" s="309">
        <v>0</v>
      </c>
      <c r="H49" s="1143">
        <f t="shared" si="5"/>
        <v>0</v>
      </c>
      <c r="I49" s="244"/>
      <c r="J49" s="1132">
        <v>0</v>
      </c>
      <c r="K49" s="312"/>
      <c r="L49" s="244"/>
      <c r="M49" s="243"/>
      <c r="N49" s="244"/>
      <c r="O49" s="243"/>
      <c r="P49" s="244"/>
      <c r="Q49" s="243"/>
      <c r="R49" s="243"/>
      <c r="S49" s="243"/>
      <c r="T49" s="243"/>
      <c r="U49" s="244"/>
      <c r="V49" s="243"/>
      <c r="W49" s="244"/>
      <c r="X49" s="243"/>
    </row>
    <row r="50" spans="1:24" s="18" customFormat="1" ht="15.75">
      <c r="A50" s="221" t="s">
        <v>37</v>
      </c>
      <c r="B50" s="40" t="s">
        <v>80</v>
      </c>
      <c r="C50" s="41" t="s">
        <v>9</v>
      </c>
      <c r="D50" s="17">
        <f t="shared" si="0"/>
        <v>0</v>
      </c>
      <c r="E50" s="234">
        <f t="shared" si="1"/>
        <v>0</v>
      </c>
      <c r="F50" s="243"/>
      <c r="G50" s="309">
        <v>0</v>
      </c>
      <c r="H50" s="1143">
        <f t="shared" si="5"/>
        <v>0</v>
      </c>
      <c r="I50" s="244"/>
      <c r="J50" s="1132">
        <v>0</v>
      </c>
      <c r="K50" s="312"/>
      <c r="L50" s="244"/>
      <c r="M50" s="243"/>
      <c r="N50" s="244"/>
      <c r="O50" s="243"/>
      <c r="P50" s="244"/>
      <c r="Q50" s="243"/>
      <c r="R50" s="243"/>
      <c r="S50" s="243"/>
      <c r="T50" s="243"/>
      <c r="U50" s="244"/>
      <c r="V50" s="243"/>
      <c r="W50" s="244"/>
      <c r="X50" s="243"/>
    </row>
    <row r="51" spans="1:24" s="18" customFormat="1" ht="16.5" thickBot="1">
      <c r="A51" s="221"/>
      <c r="B51" s="55" t="s">
        <v>81</v>
      </c>
      <c r="C51" s="56" t="s">
        <v>11</v>
      </c>
      <c r="D51" s="28">
        <f t="shared" si="0"/>
        <v>0</v>
      </c>
      <c r="E51" s="233">
        <f t="shared" si="1"/>
        <v>0</v>
      </c>
      <c r="F51" s="243"/>
      <c r="G51" s="309">
        <v>0</v>
      </c>
      <c r="H51" s="1146">
        <f t="shared" si="5"/>
        <v>0</v>
      </c>
      <c r="I51" s="244"/>
      <c r="J51" s="1132">
        <v>0</v>
      </c>
      <c r="K51" s="312"/>
      <c r="L51" s="244"/>
      <c r="M51" s="243"/>
      <c r="N51" s="244"/>
      <c r="O51" s="243"/>
      <c r="P51" s="244"/>
      <c r="Q51" s="243"/>
      <c r="R51" s="243"/>
      <c r="S51" s="243"/>
      <c r="T51" s="243"/>
      <c r="U51" s="244"/>
      <c r="V51" s="243"/>
      <c r="W51" s="244"/>
      <c r="X51" s="243"/>
    </row>
    <row r="52" spans="1:24" ht="15.75">
      <c r="A52" s="226" t="s">
        <v>50</v>
      </c>
      <c r="B52" s="61" t="s">
        <v>135</v>
      </c>
      <c r="C52" s="62" t="s">
        <v>28</v>
      </c>
      <c r="D52" s="17">
        <f t="shared" si="0"/>
        <v>0</v>
      </c>
      <c r="E52" s="234">
        <f t="shared" si="1"/>
        <v>0</v>
      </c>
      <c r="F52" s="247"/>
      <c r="G52" s="309">
        <v>0</v>
      </c>
      <c r="H52" s="1143">
        <f t="shared" si="5"/>
        <v>0</v>
      </c>
      <c r="I52" s="248"/>
      <c r="J52" s="1137"/>
      <c r="K52" s="323"/>
      <c r="L52" s="248"/>
      <c r="M52" s="247"/>
      <c r="N52" s="248"/>
      <c r="O52" s="247"/>
      <c r="P52" s="248"/>
      <c r="Q52" s="247"/>
      <c r="R52" s="247"/>
      <c r="S52" s="247"/>
      <c r="T52" s="247"/>
      <c r="U52" s="248"/>
      <c r="V52" s="247"/>
      <c r="W52" s="248"/>
      <c r="X52" s="247"/>
    </row>
    <row r="53" spans="1:24" ht="16.5" thickBot="1">
      <c r="A53" s="226"/>
      <c r="B53" s="66" t="s">
        <v>136</v>
      </c>
      <c r="C53" s="67" t="s">
        <v>11</v>
      </c>
      <c r="D53" s="28">
        <f t="shared" si="0"/>
        <v>0</v>
      </c>
      <c r="E53" s="233">
        <f t="shared" si="1"/>
        <v>0</v>
      </c>
      <c r="F53" s="247"/>
      <c r="G53" s="309">
        <v>0</v>
      </c>
      <c r="H53" s="1143">
        <f t="shared" si="5"/>
        <v>0</v>
      </c>
      <c r="I53" s="248"/>
      <c r="J53" s="1137"/>
      <c r="K53" s="323"/>
      <c r="L53" s="248"/>
      <c r="M53" s="247"/>
      <c r="N53" s="248"/>
      <c r="O53" s="247"/>
      <c r="P53" s="248"/>
      <c r="Q53" s="247"/>
      <c r="R53" s="247"/>
      <c r="S53" s="247"/>
      <c r="T53" s="247"/>
      <c r="U53" s="248"/>
      <c r="V53" s="247"/>
      <c r="W53" s="248"/>
      <c r="X53" s="247"/>
    </row>
    <row r="54" spans="1:24" s="18" customFormat="1" ht="15.75">
      <c r="A54" s="221" t="s">
        <v>150</v>
      </c>
      <c r="B54" s="15" t="s">
        <v>67</v>
      </c>
      <c r="C54" s="54" t="s">
        <v>9</v>
      </c>
      <c r="D54" s="17">
        <f t="shared" si="0"/>
        <v>0</v>
      </c>
      <c r="E54" s="234">
        <f t="shared" si="1"/>
        <v>0</v>
      </c>
      <c r="F54" s="243"/>
      <c r="G54" s="309">
        <v>0</v>
      </c>
      <c r="H54" s="1143">
        <f t="shared" si="5"/>
        <v>0</v>
      </c>
      <c r="I54" s="244"/>
      <c r="J54" s="1132"/>
      <c r="K54" s="312"/>
      <c r="L54" s="244"/>
      <c r="M54" s="243"/>
      <c r="N54" s="244"/>
      <c r="O54" s="243"/>
      <c r="P54" s="244"/>
      <c r="Q54" s="243"/>
      <c r="R54" s="243"/>
      <c r="S54" s="243"/>
      <c r="T54" s="243"/>
      <c r="U54" s="244"/>
      <c r="V54" s="243"/>
      <c r="W54" s="244"/>
      <c r="X54" s="243"/>
    </row>
    <row r="55" spans="1:24" s="18" customFormat="1" ht="16.5" thickBot="1">
      <c r="A55" s="221"/>
      <c r="B55" s="26"/>
      <c r="C55" s="44" t="s">
        <v>11</v>
      </c>
      <c r="D55" s="28">
        <f t="shared" si="0"/>
        <v>0</v>
      </c>
      <c r="E55" s="233">
        <f t="shared" si="1"/>
        <v>0</v>
      </c>
      <c r="F55" s="243"/>
      <c r="G55" s="309">
        <v>0</v>
      </c>
      <c r="H55" s="1143">
        <f t="shared" si="5"/>
        <v>0</v>
      </c>
      <c r="I55" s="244"/>
      <c r="J55" s="1132"/>
      <c r="K55" s="312"/>
      <c r="L55" s="244"/>
      <c r="M55" s="243"/>
      <c r="N55" s="244"/>
      <c r="O55" s="243"/>
      <c r="P55" s="244"/>
      <c r="Q55" s="243"/>
      <c r="R55" s="243"/>
      <c r="S55" s="243"/>
      <c r="T55" s="243"/>
      <c r="U55" s="244"/>
      <c r="V55" s="243"/>
      <c r="W55" s="244"/>
      <c r="X55" s="243"/>
    </row>
    <row r="56" spans="1:24" s="18" customFormat="1" ht="15.75">
      <c r="A56" s="221" t="s">
        <v>39</v>
      </c>
      <c r="B56" s="40" t="s">
        <v>151</v>
      </c>
      <c r="C56" s="41" t="s">
        <v>28</v>
      </c>
      <c r="D56" s="17">
        <f t="shared" si="0"/>
        <v>0</v>
      </c>
      <c r="E56" s="234">
        <f t="shared" si="1"/>
        <v>0</v>
      </c>
      <c r="F56" s="243"/>
      <c r="G56" s="309">
        <v>0</v>
      </c>
      <c r="H56" s="1143">
        <f t="shared" si="5"/>
        <v>0</v>
      </c>
      <c r="I56" s="244"/>
      <c r="J56" s="1132"/>
      <c r="K56" s="312"/>
      <c r="L56" s="244"/>
      <c r="M56" s="243"/>
      <c r="N56" s="244"/>
      <c r="O56" s="243"/>
      <c r="P56" s="244"/>
      <c r="Q56" s="243"/>
      <c r="R56" s="243"/>
      <c r="S56" s="243"/>
      <c r="T56" s="243"/>
      <c r="U56" s="244"/>
      <c r="V56" s="243"/>
      <c r="W56" s="244"/>
      <c r="X56" s="243"/>
    </row>
    <row r="57" spans="1:24" s="18" customFormat="1" ht="16.5" thickBot="1">
      <c r="A57" s="221"/>
      <c r="B57" s="70"/>
      <c r="C57" s="71" t="s">
        <v>11</v>
      </c>
      <c r="D57" s="72">
        <f t="shared" si="0"/>
        <v>0</v>
      </c>
      <c r="E57" s="234">
        <f t="shared" si="1"/>
        <v>0</v>
      </c>
      <c r="F57" s="243"/>
      <c r="G57" s="309">
        <v>0</v>
      </c>
      <c r="H57" s="1143">
        <f t="shared" si="5"/>
        <v>0</v>
      </c>
      <c r="I57" s="244"/>
      <c r="J57" s="1132"/>
      <c r="K57" s="312"/>
      <c r="L57" s="244"/>
      <c r="M57" s="243"/>
      <c r="N57" s="244"/>
      <c r="O57" s="243"/>
      <c r="P57" s="244"/>
      <c r="Q57" s="243"/>
      <c r="R57" s="243"/>
      <c r="S57" s="243"/>
      <c r="T57" s="243"/>
      <c r="U57" s="244"/>
      <c r="V57" s="243"/>
      <c r="W57" s="244"/>
      <c r="X57" s="243"/>
    </row>
    <row r="58" spans="1:24" s="18" customFormat="1" ht="17.25" thickBot="1" thickTop="1">
      <c r="A58" s="227" t="s">
        <v>74</v>
      </c>
      <c r="B58" s="73" t="s">
        <v>75</v>
      </c>
      <c r="C58" s="74" t="s">
        <v>11</v>
      </c>
      <c r="D58" s="75">
        <f t="shared" si="0"/>
        <v>353.428</v>
      </c>
      <c r="E58" s="237">
        <f aca="true" t="shared" si="6" ref="E58:X58">E60+E70+E72</f>
        <v>0</v>
      </c>
      <c r="F58" s="249">
        <f t="shared" si="6"/>
        <v>0</v>
      </c>
      <c r="G58" s="315">
        <f t="shared" si="6"/>
        <v>0</v>
      </c>
      <c r="H58" s="1147">
        <f t="shared" si="6"/>
        <v>353.428</v>
      </c>
      <c r="I58" s="249">
        <f t="shared" si="6"/>
        <v>0</v>
      </c>
      <c r="J58" s="1134">
        <f t="shared" si="6"/>
        <v>353.428</v>
      </c>
      <c r="K58" s="324">
        <f t="shared" si="6"/>
        <v>0</v>
      </c>
      <c r="L58" s="249">
        <f t="shared" si="6"/>
        <v>0</v>
      </c>
      <c r="M58" s="249">
        <f t="shared" si="6"/>
        <v>0</v>
      </c>
      <c r="N58" s="249">
        <f t="shared" si="6"/>
        <v>0</v>
      </c>
      <c r="O58" s="249">
        <f t="shared" si="6"/>
        <v>0</v>
      </c>
      <c r="P58" s="249">
        <f t="shared" si="6"/>
        <v>0</v>
      </c>
      <c r="Q58" s="249">
        <f t="shared" si="6"/>
        <v>0</v>
      </c>
      <c r="R58" s="249">
        <f t="shared" si="6"/>
        <v>0</v>
      </c>
      <c r="S58" s="249">
        <f t="shared" si="6"/>
        <v>0</v>
      </c>
      <c r="T58" s="249">
        <f t="shared" si="6"/>
        <v>0</v>
      </c>
      <c r="U58" s="249">
        <f t="shared" si="6"/>
        <v>0</v>
      </c>
      <c r="V58" s="249">
        <f t="shared" si="6"/>
        <v>0</v>
      </c>
      <c r="W58" s="249">
        <f t="shared" si="6"/>
        <v>0</v>
      </c>
      <c r="X58" s="249">
        <f t="shared" si="6"/>
        <v>0</v>
      </c>
    </row>
    <row r="59" spans="1:24" s="18" customFormat="1" ht="16.5" thickTop="1">
      <c r="A59" s="221" t="s">
        <v>41</v>
      </c>
      <c r="B59" s="15" t="s">
        <v>93</v>
      </c>
      <c r="C59" s="16" t="s">
        <v>17</v>
      </c>
      <c r="D59" s="17">
        <f t="shared" si="0"/>
        <v>0.14850000000000002</v>
      </c>
      <c r="E59" s="234">
        <f aca="true" t="shared" si="7" ref="E59:E83">F59+G59</f>
        <v>0</v>
      </c>
      <c r="F59" s="250">
        <f aca="true" t="shared" si="8" ref="F59:X60">F61+F63+F65+F67</f>
        <v>0</v>
      </c>
      <c r="G59" s="316">
        <f t="shared" si="8"/>
        <v>0</v>
      </c>
      <c r="H59" s="741">
        <f t="shared" si="8"/>
        <v>0.14850000000000002</v>
      </c>
      <c r="I59" s="250">
        <f t="shared" si="8"/>
        <v>0</v>
      </c>
      <c r="J59" s="1135">
        <f t="shared" si="8"/>
        <v>0.14850000000000002</v>
      </c>
      <c r="K59" s="325">
        <f t="shared" si="8"/>
        <v>0</v>
      </c>
      <c r="L59" s="250">
        <f t="shared" si="8"/>
        <v>0</v>
      </c>
      <c r="M59" s="250">
        <f t="shared" si="8"/>
        <v>0</v>
      </c>
      <c r="N59" s="250">
        <f t="shared" si="8"/>
        <v>0</v>
      </c>
      <c r="O59" s="250">
        <f t="shared" si="8"/>
        <v>0</v>
      </c>
      <c r="P59" s="250">
        <f t="shared" si="8"/>
        <v>0</v>
      </c>
      <c r="Q59" s="250">
        <f t="shared" si="8"/>
        <v>0</v>
      </c>
      <c r="R59" s="250">
        <f t="shared" si="8"/>
        <v>0</v>
      </c>
      <c r="S59" s="250">
        <f t="shared" si="8"/>
        <v>0</v>
      </c>
      <c r="T59" s="250">
        <f t="shared" si="8"/>
        <v>0</v>
      </c>
      <c r="U59" s="250">
        <f t="shared" si="8"/>
        <v>0</v>
      </c>
      <c r="V59" s="250">
        <f t="shared" si="8"/>
        <v>0</v>
      </c>
      <c r="W59" s="250">
        <f t="shared" si="8"/>
        <v>0</v>
      </c>
      <c r="X59" s="250">
        <f t="shared" si="8"/>
        <v>0</v>
      </c>
    </row>
    <row r="60" spans="1:24" s="18" customFormat="1" ht="15.75">
      <c r="A60" s="221"/>
      <c r="B60" s="15" t="s">
        <v>46</v>
      </c>
      <c r="C60" s="20" t="s">
        <v>11</v>
      </c>
      <c r="D60" s="17">
        <f t="shared" si="0"/>
        <v>174.51999999999998</v>
      </c>
      <c r="E60" s="238">
        <f t="shared" si="7"/>
        <v>0</v>
      </c>
      <c r="F60" s="251">
        <f t="shared" si="8"/>
        <v>0</v>
      </c>
      <c r="G60" s="316">
        <f t="shared" si="8"/>
        <v>0</v>
      </c>
      <c r="H60" s="741">
        <f t="shared" si="8"/>
        <v>174.51999999999998</v>
      </c>
      <c r="I60" s="250">
        <f t="shared" si="8"/>
        <v>0</v>
      </c>
      <c r="J60" s="1135">
        <f t="shared" si="8"/>
        <v>174.51999999999998</v>
      </c>
      <c r="K60" s="325">
        <f t="shared" si="8"/>
        <v>0</v>
      </c>
      <c r="L60" s="250">
        <f t="shared" si="8"/>
        <v>0</v>
      </c>
      <c r="M60" s="250">
        <f t="shared" si="8"/>
        <v>0</v>
      </c>
      <c r="N60" s="250">
        <f t="shared" si="8"/>
        <v>0</v>
      </c>
      <c r="O60" s="250">
        <f t="shared" si="8"/>
        <v>0</v>
      </c>
      <c r="P60" s="250">
        <f t="shared" si="8"/>
        <v>0</v>
      </c>
      <c r="Q60" s="250">
        <f t="shared" si="8"/>
        <v>0</v>
      </c>
      <c r="R60" s="250">
        <f t="shared" si="8"/>
        <v>0</v>
      </c>
      <c r="S60" s="250">
        <f t="shared" si="8"/>
        <v>0</v>
      </c>
      <c r="T60" s="250">
        <f t="shared" si="8"/>
        <v>0</v>
      </c>
      <c r="U60" s="250">
        <f t="shared" si="8"/>
        <v>0</v>
      </c>
      <c r="V60" s="250">
        <f t="shared" si="8"/>
        <v>0</v>
      </c>
      <c r="W60" s="250">
        <f t="shared" si="8"/>
        <v>0</v>
      </c>
      <c r="X60" s="250">
        <f t="shared" si="8"/>
        <v>0</v>
      </c>
    </row>
    <row r="61" spans="1:24" s="18" customFormat="1" ht="15.75">
      <c r="A61" s="221" t="s">
        <v>141</v>
      </c>
      <c r="B61" s="19" t="s">
        <v>19</v>
      </c>
      <c r="C61" s="20" t="s">
        <v>20</v>
      </c>
      <c r="D61" s="17">
        <f t="shared" si="0"/>
        <v>0.0195</v>
      </c>
      <c r="E61" s="234">
        <f t="shared" si="7"/>
        <v>0</v>
      </c>
      <c r="F61" s="243"/>
      <c r="G61" s="309"/>
      <c r="H61" s="1143">
        <f aca="true" t="shared" si="9" ref="H61:H72">I61+J61</f>
        <v>0.0195</v>
      </c>
      <c r="I61" s="244"/>
      <c r="J61" s="1132">
        <v>0.0195</v>
      </c>
      <c r="K61" s="312">
        <f aca="true" t="shared" si="10" ref="K61:K72">L61+M61</f>
        <v>0</v>
      </c>
      <c r="L61" s="244"/>
      <c r="M61" s="243"/>
      <c r="N61" s="244"/>
      <c r="O61" s="243"/>
      <c r="P61" s="244"/>
      <c r="Q61" s="243"/>
      <c r="R61" s="243"/>
      <c r="S61" s="243"/>
      <c r="T61" s="243"/>
      <c r="U61" s="244"/>
      <c r="V61" s="243"/>
      <c r="W61" s="244"/>
      <c r="X61" s="243"/>
    </row>
    <row r="62" spans="1:24" s="18" customFormat="1" ht="15.75">
      <c r="A62" s="221"/>
      <c r="B62" s="19"/>
      <c r="C62" s="20" t="s">
        <v>11</v>
      </c>
      <c r="D62" s="17">
        <f t="shared" si="0"/>
        <v>24.272</v>
      </c>
      <c r="E62" s="234">
        <f t="shared" si="7"/>
        <v>0</v>
      </c>
      <c r="F62" s="243"/>
      <c r="G62" s="309"/>
      <c r="H62" s="1143">
        <f t="shared" si="9"/>
        <v>24.272</v>
      </c>
      <c r="I62" s="244"/>
      <c r="J62" s="1132">
        <v>24.272</v>
      </c>
      <c r="K62" s="312">
        <f t="shared" si="10"/>
        <v>0</v>
      </c>
      <c r="L62" s="244"/>
      <c r="M62" s="243"/>
      <c r="N62" s="244"/>
      <c r="O62" s="243"/>
      <c r="P62" s="244"/>
      <c r="Q62" s="243"/>
      <c r="R62" s="243"/>
      <c r="S62" s="243"/>
      <c r="T62" s="243"/>
      <c r="U62" s="244"/>
      <c r="V62" s="243"/>
      <c r="W62" s="244"/>
      <c r="X62" s="243"/>
    </row>
    <row r="63" spans="1:24" s="18" customFormat="1" ht="15.75">
      <c r="A63" s="221" t="s">
        <v>142</v>
      </c>
      <c r="B63" s="19" t="s">
        <v>21</v>
      </c>
      <c r="C63" s="20" t="s">
        <v>17</v>
      </c>
      <c r="D63" s="17">
        <f t="shared" si="0"/>
        <v>0.0345</v>
      </c>
      <c r="E63" s="234">
        <f t="shared" si="7"/>
        <v>0</v>
      </c>
      <c r="F63" s="243"/>
      <c r="G63" s="309"/>
      <c r="H63" s="1143">
        <f t="shared" si="9"/>
        <v>0.0345</v>
      </c>
      <c r="I63" s="245">
        <v>0</v>
      </c>
      <c r="J63" s="1132">
        <v>0.0345</v>
      </c>
      <c r="K63" s="312">
        <f t="shared" si="10"/>
        <v>0</v>
      </c>
      <c r="L63" s="244"/>
      <c r="M63" s="243"/>
      <c r="N63" s="244"/>
      <c r="O63" s="243"/>
      <c r="P63" s="244"/>
      <c r="Q63" s="243"/>
      <c r="R63" s="243"/>
      <c r="S63" s="243"/>
      <c r="T63" s="243"/>
      <c r="U63" s="244"/>
      <c r="V63" s="243"/>
      <c r="W63" s="244"/>
      <c r="X63" s="243"/>
    </row>
    <row r="64" spans="1:24" s="18" customFormat="1" ht="15.75">
      <c r="A64" s="221"/>
      <c r="B64" s="19"/>
      <c r="C64" s="20" t="s">
        <v>11</v>
      </c>
      <c r="D64" s="17">
        <f t="shared" si="0"/>
        <v>38.064</v>
      </c>
      <c r="E64" s="234">
        <f t="shared" si="7"/>
        <v>0</v>
      </c>
      <c r="F64" s="243"/>
      <c r="G64" s="309"/>
      <c r="H64" s="1143">
        <f t="shared" si="9"/>
        <v>38.064</v>
      </c>
      <c r="I64" s="245">
        <v>0</v>
      </c>
      <c r="J64" s="1132">
        <v>38.064</v>
      </c>
      <c r="K64" s="312">
        <f t="shared" si="10"/>
        <v>0</v>
      </c>
      <c r="L64" s="244"/>
      <c r="M64" s="243"/>
      <c r="N64" s="244"/>
      <c r="O64" s="243"/>
      <c r="P64" s="244"/>
      <c r="Q64" s="243"/>
      <c r="R64" s="243"/>
      <c r="S64" s="243"/>
      <c r="T64" s="243"/>
      <c r="U64" s="244"/>
      <c r="V64" s="243"/>
      <c r="W64" s="244"/>
      <c r="X64" s="243"/>
    </row>
    <row r="65" spans="1:24" s="18" customFormat="1" ht="15.75">
      <c r="A65" s="221" t="s">
        <v>143</v>
      </c>
      <c r="B65" s="19" t="s">
        <v>22</v>
      </c>
      <c r="C65" s="20" t="s">
        <v>17</v>
      </c>
      <c r="D65" s="17">
        <f t="shared" si="0"/>
        <v>0.0825</v>
      </c>
      <c r="E65" s="234">
        <f t="shared" si="7"/>
        <v>0</v>
      </c>
      <c r="F65" s="243"/>
      <c r="G65" s="309"/>
      <c r="H65" s="1143">
        <f t="shared" si="9"/>
        <v>0.0825</v>
      </c>
      <c r="I65" s="245">
        <v>0</v>
      </c>
      <c r="J65" s="1132">
        <v>0.0825</v>
      </c>
      <c r="K65" s="312">
        <f t="shared" si="10"/>
        <v>0</v>
      </c>
      <c r="L65" s="244"/>
      <c r="M65" s="243"/>
      <c r="N65" s="243"/>
      <c r="O65" s="243"/>
      <c r="P65" s="243"/>
      <c r="Q65" s="243"/>
      <c r="R65" s="243"/>
      <c r="S65" s="243"/>
      <c r="T65" s="243"/>
      <c r="U65" s="244"/>
      <c r="V65" s="243"/>
      <c r="W65" s="244"/>
      <c r="X65" s="243"/>
    </row>
    <row r="66" spans="1:24" s="18" customFormat="1" ht="15.75">
      <c r="A66" s="221"/>
      <c r="B66" s="19"/>
      <c r="C66" s="20" t="s">
        <v>11</v>
      </c>
      <c r="D66" s="17">
        <f t="shared" si="0"/>
        <v>101.321</v>
      </c>
      <c r="E66" s="234">
        <f t="shared" si="7"/>
        <v>0</v>
      </c>
      <c r="F66" s="243"/>
      <c r="G66" s="309"/>
      <c r="H66" s="1143">
        <f t="shared" si="9"/>
        <v>101.321</v>
      </c>
      <c r="I66" s="245">
        <v>0</v>
      </c>
      <c r="J66" s="1132">
        <v>101.321</v>
      </c>
      <c r="K66" s="312">
        <f t="shared" si="10"/>
        <v>0</v>
      </c>
      <c r="L66" s="244"/>
      <c r="M66" s="243"/>
      <c r="N66" s="244"/>
      <c r="O66" s="243"/>
      <c r="P66" s="244"/>
      <c r="Q66" s="243"/>
      <c r="R66" s="243"/>
      <c r="S66" s="243"/>
      <c r="T66" s="243"/>
      <c r="U66" s="244"/>
      <c r="V66" s="243"/>
      <c r="W66" s="244"/>
      <c r="X66" s="243"/>
    </row>
    <row r="67" spans="1:24" s="18" customFormat="1" ht="15.75">
      <c r="A67" s="221" t="s">
        <v>144</v>
      </c>
      <c r="B67" s="19" t="s">
        <v>23</v>
      </c>
      <c r="C67" s="20" t="s">
        <v>17</v>
      </c>
      <c r="D67" s="17">
        <f t="shared" si="0"/>
        <v>0.012</v>
      </c>
      <c r="E67" s="234">
        <f t="shared" si="7"/>
        <v>0</v>
      </c>
      <c r="F67" s="243"/>
      <c r="G67" s="309"/>
      <c r="H67" s="1143">
        <f t="shared" si="9"/>
        <v>0.012</v>
      </c>
      <c r="I67" s="245">
        <v>0</v>
      </c>
      <c r="J67" s="1132">
        <v>0.012</v>
      </c>
      <c r="K67" s="312">
        <f t="shared" si="10"/>
        <v>0</v>
      </c>
      <c r="L67" s="244"/>
      <c r="M67" s="243"/>
      <c r="N67" s="244"/>
      <c r="O67" s="243"/>
      <c r="P67" s="244"/>
      <c r="Q67" s="243"/>
      <c r="R67" s="243"/>
      <c r="S67" s="243"/>
      <c r="T67" s="243"/>
      <c r="U67" s="244"/>
      <c r="V67" s="243"/>
      <c r="W67" s="244"/>
      <c r="X67" s="243"/>
    </row>
    <row r="68" spans="1:24" s="18" customFormat="1" ht="16.5" thickBot="1">
      <c r="A68" s="221"/>
      <c r="B68" s="26"/>
      <c r="C68" s="27" t="s">
        <v>11</v>
      </c>
      <c r="D68" s="28">
        <f t="shared" si="0"/>
        <v>10.863</v>
      </c>
      <c r="E68" s="233">
        <f t="shared" si="7"/>
        <v>0</v>
      </c>
      <c r="F68" s="243"/>
      <c r="G68" s="309"/>
      <c r="H68" s="1143">
        <f t="shared" si="9"/>
        <v>10.863</v>
      </c>
      <c r="I68" s="245">
        <v>0</v>
      </c>
      <c r="J68" s="1132">
        <v>10.863</v>
      </c>
      <c r="K68" s="312">
        <f t="shared" si="10"/>
        <v>0</v>
      </c>
      <c r="L68" s="244"/>
      <c r="M68" s="243"/>
      <c r="N68" s="244"/>
      <c r="O68" s="243"/>
      <c r="P68" s="244"/>
      <c r="Q68" s="243"/>
      <c r="R68" s="243"/>
      <c r="S68" s="243"/>
      <c r="T68" s="243"/>
      <c r="U68" s="244"/>
      <c r="V68" s="243"/>
      <c r="W68" s="244"/>
      <c r="X68" s="243"/>
    </row>
    <row r="69" spans="1:24" s="18" customFormat="1" ht="15.75">
      <c r="A69" s="221" t="s">
        <v>152</v>
      </c>
      <c r="B69" s="40" t="s">
        <v>48</v>
      </c>
      <c r="C69" s="41" t="s">
        <v>28</v>
      </c>
      <c r="D69" s="17">
        <f t="shared" si="0"/>
        <v>21</v>
      </c>
      <c r="E69" s="234">
        <f t="shared" si="7"/>
        <v>0</v>
      </c>
      <c r="F69" s="243"/>
      <c r="G69" s="309"/>
      <c r="H69" s="1143">
        <f t="shared" si="9"/>
        <v>21</v>
      </c>
      <c r="I69" s="245">
        <v>0</v>
      </c>
      <c r="J69" s="1132">
        <v>21</v>
      </c>
      <c r="K69" s="312">
        <f t="shared" si="10"/>
        <v>0</v>
      </c>
      <c r="L69" s="244"/>
      <c r="M69" s="243"/>
      <c r="N69" s="244"/>
      <c r="O69" s="243"/>
      <c r="P69" s="244"/>
      <c r="Q69" s="243"/>
      <c r="R69" s="243"/>
      <c r="S69" s="243"/>
      <c r="T69" s="243"/>
      <c r="U69" s="244"/>
      <c r="V69" s="243"/>
      <c r="W69" s="244"/>
      <c r="X69" s="243"/>
    </row>
    <row r="70" spans="1:24" s="18" customFormat="1" ht="16.5" thickBot="1">
      <c r="A70" s="221"/>
      <c r="B70" s="26"/>
      <c r="C70" s="44" t="s">
        <v>11</v>
      </c>
      <c r="D70" s="28">
        <f t="shared" si="0"/>
        <v>96.123</v>
      </c>
      <c r="E70" s="233">
        <f t="shared" si="7"/>
        <v>0</v>
      </c>
      <c r="F70" s="243"/>
      <c r="G70" s="309"/>
      <c r="H70" s="1143">
        <f t="shared" si="9"/>
        <v>96.123</v>
      </c>
      <c r="I70" s="245">
        <v>0</v>
      </c>
      <c r="J70" s="1132">
        <v>96.123</v>
      </c>
      <c r="K70" s="312">
        <f t="shared" si="10"/>
        <v>0</v>
      </c>
      <c r="L70" s="244"/>
      <c r="M70" s="243"/>
      <c r="N70" s="244"/>
      <c r="O70" s="243"/>
      <c r="P70" s="244"/>
      <c r="Q70" s="243"/>
      <c r="R70" s="243"/>
      <c r="S70" s="243"/>
      <c r="T70" s="243"/>
      <c r="U70" s="244"/>
      <c r="V70" s="243"/>
      <c r="W70" s="244"/>
      <c r="X70" s="243"/>
    </row>
    <row r="71" spans="1:24" s="18" customFormat="1" ht="15.75">
      <c r="A71" s="221" t="s">
        <v>179</v>
      </c>
      <c r="B71" s="40" t="s">
        <v>105</v>
      </c>
      <c r="C71" s="41" t="s">
        <v>28</v>
      </c>
      <c r="D71" s="17">
        <f t="shared" si="0"/>
        <v>142</v>
      </c>
      <c r="E71" s="234">
        <f t="shared" si="7"/>
        <v>0</v>
      </c>
      <c r="F71" s="243"/>
      <c r="G71" s="309"/>
      <c r="H71" s="1143">
        <f t="shared" si="9"/>
        <v>142</v>
      </c>
      <c r="I71" s="245">
        <v>0</v>
      </c>
      <c r="J71" s="1132">
        <v>142</v>
      </c>
      <c r="K71" s="312">
        <f t="shared" si="10"/>
        <v>0</v>
      </c>
      <c r="L71" s="244"/>
      <c r="M71" s="243"/>
      <c r="N71" s="244"/>
      <c r="O71" s="243"/>
      <c r="P71" s="244"/>
      <c r="Q71" s="243"/>
      <c r="R71" s="243"/>
      <c r="S71" s="243"/>
      <c r="T71" s="243"/>
      <c r="U71" s="244"/>
      <c r="V71" s="243"/>
      <c r="W71" s="244"/>
      <c r="X71" s="243"/>
    </row>
    <row r="72" spans="1:24" s="18" customFormat="1" ht="16.5" thickBot="1">
      <c r="A72" s="221"/>
      <c r="B72" s="53" t="s">
        <v>115</v>
      </c>
      <c r="C72" s="44" t="s">
        <v>11</v>
      </c>
      <c r="D72" s="76">
        <f aca="true" t="shared" si="11" ref="D72:D84">E72+H72+K72+N72+P72+R72+U72+W72</f>
        <v>82.785</v>
      </c>
      <c r="E72" s="234">
        <f t="shared" si="7"/>
        <v>0</v>
      </c>
      <c r="F72" s="243"/>
      <c r="G72" s="309"/>
      <c r="H72" s="1143">
        <f t="shared" si="9"/>
        <v>82.785</v>
      </c>
      <c r="I72" s="245">
        <v>0</v>
      </c>
      <c r="J72" s="1132">
        <v>82.785</v>
      </c>
      <c r="K72" s="312">
        <f t="shared" si="10"/>
        <v>0</v>
      </c>
      <c r="L72" s="244"/>
      <c r="M72" s="243"/>
      <c r="N72" s="244"/>
      <c r="O72" s="243"/>
      <c r="P72" s="244"/>
      <c r="Q72" s="243"/>
      <c r="R72" s="243"/>
      <c r="S72" s="243"/>
      <c r="T72" s="243"/>
      <c r="U72" s="244"/>
      <c r="V72" s="243"/>
      <c r="W72" s="244"/>
      <c r="X72" s="243"/>
    </row>
    <row r="73" spans="1:24" ht="17.25" thickBot="1" thickTop="1">
      <c r="A73" s="229" t="s">
        <v>87</v>
      </c>
      <c r="B73" s="73" t="s">
        <v>85</v>
      </c>
      <c r="C73" s="77" t="s">
        <v>11</v>
      </c>
      <c r="D73" s="75">
        <f t="shared" si="11"/>
        <v>88.84700000000001</v>
      </c>
      <c r="E73" s="239">
        <f t="shared" si="7"/>
        <v>0</v>
      </c>
      <c r="F73" s="252">
        <f aca="true" t="shared" si="12" ref="F73:X73">F75+F77+F79</f>
        <v>0</v>
      </c>
      <c r="G73" s="317">
        <f t="shared" si="12"/>
        <v>0</v>
      </c>
      <c r="H73" s="1157">
        <f t="shared" si="12"/>
        <v>88.84700000000001</v>
      </c>
      <c r="I73" s="252">
        <f t="shared" si="12"/>
        <v>0</v>
      </c>
      <c r="J73" s="1158">
        <f t="shared" si="12"/>
        <v>88.84700000000001</v>
      </c>
      <c r="K73" s="326">
        <f t="shared" si="12"/>
        <v>0</v>
      </c>
      <c r="L73" s="252">
        <f t="shared" si="12"/>
        <v>0</v>
      </c>
      <c r="M73" s="253">
        <f t="shared" si="12"/>
        <v>0</v>
      </c>
      <c r="N73" s="253">
        <f t="shared" si="12"/>
        <v>0</v>
      </c>
      <c r="O73" s="253">
        <f t="shared" si="12"/>
        <v>0</v>
      </c>
      <c r="P73" s="253">
        <f t="shared" si="12"/>
        <v>0</v>
      </c>
      <c r="Q73" s="253">
        <f t="shared" si="12"/>
        <v>0</v>
      </c>
      <c r="R73" s="253">
        <f t="shared" si="12"/>
        <v>0</v>
      </c>
      <c r="S73" s="253">
        <f t="shared" si="12"/>
        <v>0</v>
      </c>
      <c r="T73" s="253">
        <f t="shared" si="12"/>
        <v>0</v>
      </c>
      <c r="U73" s="253">
        <f t="shared" si="12"/>
        <v>0</v>
      </c>
      <c r="V73" s="253">
        <f t="shared" si="12"/>
        <v>0</v>
      </c>
      <c r="W73" s="253">
        <f t="shared" si="12"/>
        <v>0</v>
      </c>
      <c r="X73" s="253">
        <f t="shared" si="12"/>
        <v>0</v>
      </c>
    </row>
    <row r="74" spans="1:24" ht="16.5" thickTop="1">
      <c r="A74" s="230">
        <v>21</v>
      </c>
      <c r="B74" s="79" t="s">
        <v>116</v>
      </c>
      <c r="C74" s="62" t="s">
        <v>17</v>
      </c>
      <c r="D74" s="17">
        <f t="shared" si="11"/>
        <v>0.0315</v>
      </c>
      <c r="E74" s="240">
        <f t="shared" si="7"/>
        <v>0</v>
      </c>
      <c r="F74" s="254"/>
      <c r="G74" s="318"/>
      <c r="H74" s="1143">
        <f aca="true" t="shared" si="13" ref="H74:H79">I74+J74</f>
        <v>0.0315</v>
      </c>
      <c r="I74" s="245">
        <v>0</v>
      </c>
      <c r="J74" s="1137">
        <v>0.0315</v>
      </c>
      <c r="K74" s="312">
        <f aca="true" t="shared" si="14" ref="K74:K79">L74+M74</f>
        <v>0</v>
      </c>
      <c r="L74" s="244"/>
      <c r="M74" s="231"/>
      <c r="N74" s="244"/>
      <c r="O74" s="231"/>
      <c r="P74" s="244"/>
      <c r="Q74" s="231"/>
      <c r="R74" s="231"/>
      <c r="S74" s="231"/>
      <c r="T74" s="231"/>
      <c r="U74" s="244"/>
      <c r="V74" s="231"/>
      <c r="W74" s="244"/>
      <c r="X74" s="231"/>
    </row>
    <row r="75" spans="1:24" ht="16.5" thickBot="1">
      <c r="A75" s="231"/>
      <c r="B75" s="86" t="s">
        <v>117</v>
      </c>
      <c r="C75" s="67" t="s">
        <v>11</v>
      </c>
      <c r="D75" s="28">
        <f t="shared" si="11"/>
        <v>6.758</v>
      </c>
      <c r="E75" s="87">
        <f t="shared" si="7"/>
        <v>0</v>
      </c>
      <c r="F75" s="255"/>
      <c r="G75" s="318"/>
      <c r="H75" s="1143">
        <f t="shared" si="13"/>
        <v>6.758</v>
      </c>
      <c r="I75" s="245">
        <v>0</v>
      </c>
      <c r="J75" s="1137">
        <v>6.758</v>
      </c>
      <c r="K75" s="312">
        <f t="shared" si="14"/>
        <v>0</v>
      </c>
      <c r="L75" s="244"/>
      <c r="M75" s="231"/>
      <c r="N75" s="244"/>
      <c r="O75" s="231"/>
      <c r="P75" s="244"/>
      <c r="Q75" s="231"/>
      <c r="R75" s="231"/>
      <c r="S75" s="231"/>
      <c r="T75" s="231"/>
      <c r="U75" s="244"/>
      <c r="V75" s="231"/>
      <c r="W75" s="244"/>
      <c r="X75" s="231"/>
    </row>
    <row r="76" spans="1:24" ht="15.75">
      <c r="A76" s="230">
        <v>22</v>
      </c>
      <c r="B76" s="91" t="s">
        <v>118</v>
      </c>
      <c r="C76" s="83" t="s">
        <v>28</v>
      </c>
      <c r="D76" s="17">
        <f t="shared" si="11"/>
        <v>93</v>
      </c>
      <c r="E76" s="101">
        <f t="shared" si="7"/>
        <v>0</v>
      </c>
      <c r="F76" s="247"/>
      <c r="G76" s="318"/>
      <c r="H76" s="1143">
        <f t="shared" si="13"/>
        <v>93</v>
      </c>
      <c r="I76" s="245">
        <v>0</v>
      </c>
      <c r="J76" s="1137">
        <v>93</v>
      </c>
      <c r="K76" s="312">
        <f t="shared" si="14"/>
        <v>0</v>
      </c>
      <c r="L76" s="244"/>
      <c r="M76" s="231"/>
      <c r="N76" s="244"/>
      <c r="O76" s="231"/>
      <c r="P76" s="244"/>
      <c r="Q76" s="231"/>
      <c r="R76" s="231"/>
      <c r="S76" s="231"/>
      <c r="T76" s="231"/>
      <c r="U76" s="244"/>
      <c r="V76" s="231"/>
      <c r="W76" s="244"/>
      <c r="X76" s="231"/>
    </row>
    <row r="77" spans="1:24" ht="16.5" thickBot="1">
      <c r="A77" s="231"/>
      <c r="B77" s="94" t="s">
        <v>106</v>
      </c>
      <c r="C77" s="95" t="s">
        <v>11</v>
      </c>
      <c r="D77" s="28">
        <f t="shared" si="11"/>
        <v>42.958</v>
      </c>
      <c r="E77" s="87">
        <f t="shared" si="7"/>
        <v>0</v>
      </c>
      <c r="F77" s="247"/>
      <c r="G77" s="318"/>
      <c r="H77" s="1143">
        <f t="shared" si="13"/>
        <v>42.958</v>
      </c>
      <c r="I77" s="245">
        <v>0</v>
      </c>
      <c r="J77" s="1137">
        <v>42.958</v>
      </c>
      <c r="K77" s="312">
        <f t="shared" si="14"/>
        <v>0</v>
      </c>
      <c r="L77" s="244"/>
      <c r="M77" s="231"/>
      <c r="N77" s="244"/>
      <c r="O77" s="231"/>
      <c r="P77" s="244"/>
      <c r="Q77" s="231"/>
      <c r="R77" s="231"/>
      <c r="S77" s="231"/>
      <c r="T77" s="231"/>
      <c r="U77" s="244"/>
      <c r="V77" s="231"/>
      <c r="W77" s="244"/>
      <c r="X77" s="231"/>
    </row>
    <row r="78" spans="1:24" ht="15.75">
      <c r="A78" s="226" t="s">
        <v>111</v>
      </c>
      <c r="B78" s="100" t="s">
        <v>59</v>
      </c>
      <c r="C78" s="62" t="s">
        <v>28</v>
      </c>
      <c r="D78" s="17">
        <f t="shared" si="11"/>
        <v>46</v>
      </c>
      <c r="E78" s="101">
        <f t="shared" si="7"/>
        <v>0</v>
      </c>
      <c r="F78" s="247"/>
      <c r="G78" s="319"/>
      <c r="H78" s="1143">
        <f t="shared" si="13"/>
        <v>46</v>
      </c>
      <c r="I78" s="245">
        <v>0</v>
      </c>
      <c r="J78" s="1137">
        <v>46</v>
      </c>
      <c r="K78" s="312">
        <f t="shared" si="14"/>
        <v>0</v>
      </c>
      <c r="L78" s="244"/>
      <c r="M78" s="247"/>
      <c r="N78" s="244"/>
      <c r="O78" s="247"/>
      <c r="P78" s="244"/>
      <c r="Q78" s="247"/>
      <c r="R78" s="247"/>
      <c r="S78" s="247"/>
      <c r="T78" s="247"/>
      <c r="U78" s="244"/>
      <c r="V78" s="247"/>
      <c r="W78" s="244"/>
      <c r="X78" s="247"/>
    </row>
    <row r="79" spans="1:24" ht="16.5" thickBot="1">
      <c r="A79" s="226"/>
      <c r="B79" s="103"/>
      <c r="C79" s="104" t="s">
        <v>11</v>
      </c>
      <c r="D79" s="76">
        <f t="shared" si="11"/>
        <v>39.131</v>
      </c>
      <c r="E79" s="105">
        <f t="shared" si="7"/>
        <v>0</v>
      </c>
      <c r="F79" s="247"/>
      <c r="G79" s="319"/>
      <c r="H79" s="1143">
        <f t="shared" si="13"/>
        <v>39.131</v>
      </c>
      <c r="I79" s="245">
        <v>0</v>
      </c>
      <c r="J79" s="1137">
        <v>39.131</v>
      </c>
      <c r="K79" s="312">
        <f t="shared" si="14"/>
        <v>0</v>
      </c>
      <c r="L79" s="244"/>
      <c r="M79" s="247"/>
      <c r="N79" s="244"/>
      <c r="O79" s="247"/>
      <c r="P79" s="244"/>
      <c r="Q79" s="247"/>
      <c r="R79" s="247"/>
      <c r="S79" s="247"/>
      <c r="T79" s="247"/>
      <c r="U79" s="244"/>
      <c r="V79" s="247"/>
      <c r="W79" s="244"/>
      <c r="X79" s="247"/>
    </row>
    <row r="80" spans="1:24" ht="30" customHeight="1" thickBot="1" thickTop="1">
      <c r="A80" s="232" t="s">
        <v>89</v>
      </c>
      <c r="B80" s="107" t="s">
        <v>88</v>
      </c>
      <c r="C80" s="106" t="s">
        <v>11</v>
      </c>
      <c r="D80" s="108">
        <f t="shared" si="11"/>
        <v>0</v>
      </c>
      <c r="E80" s="241">
        <f t="shared" si="7"/>
        <v>0</v>
      </c>
      <c r="F80" s="256">
        <f aca="true" t="shared" si="15" ref="F80:X80">F81+F82</f>
        <v>0</v>
      </c>
      <c r="G80" s="320">
        <f t="shared" si="15"/>
        <v>0</v>
      </c>
      <c r="H80" s="1149">
        <f t="shared" si="15"/>
        <v>0</v>
      </c>
      <c r="I80" s="256">
        <f t="shared" si="15"/>
        <v>0</v>
      </c>
      <c r="J80" s="1138">
        <f t="shared" si="15"/>
        <v>0</v>
      </c>
      <c r="K80" s="327">
        <f t="shared" si="15"/>
        <v>0</v>
      </c>
      <c r="L80" s="256">
        <f t="shared" si="15"/>
        <v>0</v>
      </c>
      <c r="M80" s="256">
        <f t="shared" si="15"/>
        <v>0</v>
      </c>
      <c r="N80" s="256">
        <f t="shared" si="15"/>
        <v>0</v>
      </c>
      <c r="O80" s="256">
        <f t="shared" si="15"/>
        <v>0</v>
      </c>
      <c r="P80" s="256">
        <f t="shared" si="15"/>
        <v>0</v>
      </c>
      <c r="Q80" s="256">
        <f t="shared" si="15"/>
        <v>0</v>
      </c>
      <c r="R80" s="256">
        <f t="shared" si="15"/>
        <v>0</v>
      </c>
      <c r="S80" s="256">
        <f t="shared" si="15"/>
        <v>0</v>
      </c>
      <c r="T80" s="256">
        <f t="shared" si="15"/>
        <v>0</v>
      </c>
      <c r="U80" s="256">
        <f t="shared" si="15"/>
        <v>0</v>
      </c>
      <c r="V80" s="256">
        <f t="shared" si="15"/>
        <v>0</v>
      </c>
      <c r="W80" s="256">
        <f t="shared" si="15"/>
        <v>0</v>
      </c>
      <c r="X80" s="256">
        <f t="shared" si="15"/>
        <v>0</v>
      </c>
    </row>
    <row r="81" spans="1:24" ht="17.25" thickBot="1" thickTop="1">
      <c r="A81" s="226" t="s">
        <v>47</v>
      </c>
      <c r="B81" s="109" t="s">
        <v>160</v>
      </c>
      <c r="C81" s="110" t="s">
        <v>11</v>
      </c>
      <c r="D81" s="111">
        <f t="shared" si="11"/>
        <v>0</v>
      </c>
      <c r="E81" s="112">
        <f t="shared" si="7"/>
        <v>0</v>
      </c>
      <c r="F81" s="247"/>
      <c r="G81" s="319"/>
      <c r="H81" s="1150">
        <f>I81+J81</f>
        <v>0</v>
      </c>
      <c r="I81" s="248"/>
      <c r="J81" s="1137"/>
      <c r="K81" s="323"/>
      <c r="L81" s="248"/>
      <c r="M81" s="247"/>
      <c r="N81" s="248"/>
      <c r="O81" s="247"/>
      <c r="P81" s="248"/>
      <c r="Q81" s="247"/>
      <c r="R81" s="247"/>
      <c r="S81" s="247"/>
      <c r="T81" s="247"/>
      <c r="U81" s="248"/>
      <c r="V81" s="247"/>
      <c r="W81" s="248"/>
      <c r="X81" s="247"/>
    </row>
    <row r="82" spans="1:24" ht="16.5" thickBot="1">
      <c r="A82" s="226" t="s">
        <v>153</v>
      </c>
      <c r="B82" s="109" t="s">
        <v>161</v>
      </c>
      <c r="C82" s="118" t="s">
        <v>11</v>
      </c>
      <c r="D82" s="119">
        <f t="shared" si="11"/>
        <v>0</v>
      </c>
      <c r="E82" s="112">
        <f t="shared" si="7"/>
        <v>0</v>
      </c>
      <c r="F82" s="247"/>
      <c r="G82" s="319"/>
      <c r="H82" s="1150">
        <f>I82+J82</f>
        <v>0</v>
      </c>
      <c r="I82" s="248"/>
      <c r="J82" s="1137"/>
      <c r="K82" s="323"/>
      <c r="L82" s="248"/>
      <c r="M82" s="247"/>
      <c r="N82" s="248"/>
      <c r="O82" s="247"/>
      <c r="P82" s="248"/>
      <c r="Q82" s="247"/>
      <c r="R82" s="247"/>
      <c r="S82" s="247"/>
      <c r="T82" s="247"/>
      <c r="U82" s="248"/>
      <c r="V82" s="247"/>
      <c r="W82" s="248"/>
      <c r="X82" s="247"/>
    </row>
    <row r="83" spans="1:24" ht="16.5" thickBot="1">
      <c r="A83" s="226" t="s">
        <v>180</v>
      </c>
      <c r="B83" s="109" t="s">
        <v>121</v>
      </c>
      <c r="C83" s="118" t="s">
        <v>11</v>
      </c>
      <c r="D83" s="119">
        <f t="shared" si="11"/>
        <v>87.297</v>
      </c>
      <c r="E83" s="112">
        <f t="shared" si="7"/>
        <v>0</v>
      </c>
      <c r="F83" s="247"/>
      <c r="G83" s="319"/>
      <c r="H83" s="1150">
        <f>I83+J83</f>
        <v>87.297</v>
      </c>
      <c r="I83" s="257">
        <v>34.817</v>
      </c>
      <c r="J83" s="1159">
        <v>52.48</v>
      </c>
      <c r="K83" s="323">
        <v>0</v>
      </c>
      <c r="L83" s="248"/>
      <c r="M83" s="247"/>
      <c r="N83" s="248"/>
      <c r="O83" s="247"/>
      <c r="P83" s="248"/>
      <c r="Q83" s="247"/>
      <c r="R83" s="247"/>
      <c r="S83" s="247"/>
      <c r="T83" s="247"/>
      <c r="U83" s="248"/>
      <c r="V83" s="247"/>
      <c r="W83" s="248"/>
      <c r="X83" s="247"/>
    </row>
    <row r="84" spans="1:24" ht="16.5" thickBot="1">
      <c r="A84" s="122"/>
      <c r="B84" s="123" t="s">
        <v>90</v>
      </c>
      <c r="C84" s="124" t="s">
        <v>11</v>
      </c>
      <c r="D84" s="125">
        <f t="shared" si="11"/>
        <v>1140.0430000000001</v>
      </c>
      <c r="E84" s="242">
        <f aca="true" t="shared" si="16" ref="E84:X84">E7+E58+E73+E80+E83</f>
        <v>0</v>
      </c>
      <c r="F84" s="252">
        <f t="shared" si="16"/>
        <v>0</v>
      </c>
      <c r="G84" s="317">
        <f t="shared" si="16"/>
        <v>0</v>
      </c>
      <c r="H84" s="1151">
        <f t="shared" si="16"/>
        <v>1140.0430000000001</v>
      </c>
      <c r="I84" s="1152">
        <f t="shared" si="16"/>
        <v>520.265</v>
      </c>
      <c r="J84" s="1141">
        <f>J7+J58+J73+J80+J83</f>
        <v>619.778</v>
      </c>
      <c r="K84" s="326">
        <f t="shared" si="16"/>
        <v>0</v>
      </c>
      <c r="L84" s="252">
        <f t="shared" si="16"/>
        <v>0</v>
      </c>
      <c r="M84" s="253">
        <f t="shared" si="16"/>
        <v>0</v>
      </c>
      <c r="N84" s="253">
        <f t="shared" si="16"/>
        <v>0</v>
      </c>
      <c r="O84" s="253">
        <f t="shared" si="16"/>
        <v>0</v>
      </c>
      <c r="P84" s="253">
        <f t="shared" si="16"/>
        <v>0</v>
      </c>
      <c r="Q84" s="253">
        <f t="shared" si="16"/>
        <v>0</v>
      </c>
      <c r="R84" s="253">
        <f t="shared" si="16"/>
        <v>0</v>
      </c>
      <c r="S84" s="253">
        <f t="shared" si="16"/>
        <v>0</v>
      </c>
      <c r="T84" s="253">
        <f t="shared" si="16"/>
        <v>0</v>
      </c>
      <c r="U84" s="253">
        <f t="shared" si="16"/>
        <v>0</v>
      </c>
      <c r="V84" s="253">
        <f t="shared" si="16"/>
        <v>0</v>
      </c>
      <c r="W84" s="253">
        <f t="shared" si="16"/>
        <v>0</v>
      </c>
      <c r="X84" s="253">
        <f t="shared" si="16"/>
        <v>0</v>
      </c>
    </row>
    <row r="85" spans="1:24" s="18" customFormat="1" ht="16.5" thickTop="1">
      <c r="A85" s="126"/>
      <c r="B85" s="127"/>
      <c r="C85" s="71"/>
      <c r="D85" s="128"/>
      <c r="E85" s="128"/>
      <c r="F85" s="71"/>
      <c r="G85" s="71"/>
      <c r="H85" s="71"/>
      <c r="I85" s="71"/>
      <c r="J85" s="71"/>
      <c r="K85" s="128"/>
      <c r="L85" s="128"/>
      <c r="M85" s="71"/>
      <c r="N85" s="128"/>
      <c r="O85" s="71"/>
      <c r="P85" s="128"/>
      <c r="Q85" s="71"/>
      <c r="R85" s="71"/>
      <c r="S85" s="71"/>
      <c r="T85" s="71"/>
      <c r="U85" s="128"/>
      <c r="V85" s="71"/>
      <c r="W85" s="128"/>
      <c r="X85" s="71"/>
    </row>
    <row r="86" spans="1:24" s="18" customFormat="1" ht="15.75">
      <c r="A86" s="126"/>
      <c r="B86" s="127"/>
      <c r="C86" s="71"/>
      <c r="D86" s="128"/>
      <c r="E86" s="128"/>
      <c r="F86" s="71"/>
      <c r="G86" s="71"/>
      <c r="H86" s="71"/>
      <c r="I86" s="71"/>
      <c r="J86" s="71"/>
      <c r="K86" s="128"/>
      <c r="L86" s="128"/>
      <c r="M86" s="71"/>
      <c r="N86" s="128"/>
      <c r="O86" s="71"/>
      <c r="P86" s="128"/>
      <c r="Q86" s="71"/>
      <c r="R86" s="71"/>
      <c r="S86" s="71"/>
      <c r="T86" s="71"/>
      <c r="U86" s="128"/>
      <c r="V86" s="71"/>
      <c r="W86" s="128"/>
      <c r="X86" s="71"/>
    </row>
    <row r="87" spans="1:24" s="18" customFormat="1" ht="15.75">
      <c r="A87" s="126"/>
      <c r="B87" s="127"/>
      <c r="C87" s="71"/>
      <c r="D87" s="128"/>
      <c r="E87" s="128"/>
      <c r="F87" s="71"/>
      <c r="G87" s="71"/>
      <c r="H87" s="71"/>
      <c r="I87" s="71"/>
      <c r="J87" s="71"/>
      <c r="K87" s="128"/>
      <c r="L87" s="128"/>
      <c r="M87" s="71"/>
      <c r="N87" s="128"/>
      <c r="O87" s="71"/>
      <c r="P87" s="128"/>
      <c r="Q87" s="71"/>
      <c r="R87" s="71"/>
      <c r="S87" s="71"/>
      <c r="T87" s="71"/>
      <c r="U87" s="128"/>
      <c r="V87" s="71"/>
      <c r="W87" s="128"/>
      <c r="X87" s="71"/>
    </row>
    <row r="88" spans="1:24" s="18" customFormat="1" ht="16.5" thickBot="1">
      <c r="A88" s="126"/>
      <c r="B88" s="127"/>
      <c r="C88" s="71"/>
      <c r="D88" s="128"/>
      <c r="E88" s="128"/>
      <c r="F88" s="71"/>
      <c r="G88" s="71"/>
      <c r="H88" s="71"/>
      <c r="I88" s="71"/>
      <c r="J88" s="71"/>
      <c r="K88" s="128"/>
      <c r="L88" s="128"/>
      <c r="M88" s="71"/>
      <c r="N88" s="128"/>
      <c r="O88" s="71"/>
      <c r="P88" s="128"/>
      <c r="Q88" s="71"/>
      <c r="R88" s="71"/>
      <c r="S88" s="71"/>
      <c r="T88" s="71"/>
      <c r="U88" s="128"/>
      <c r="V88" s="71"/>
      <c r="W88" s="128"/>
      <c r="X88" s="71"/>
    </row>
    <row r="89" spans="1:24" ht="15.75">
      <c r="A89" s="129" t="s">
        <v>70</v>
      </c>
      <c r="B89" s="79" t="s">
        <v>112</v>
      </c>
      <c r="C89" s="62" t="s">
        <v>28</v>
      </c>
      <c r="D89" s="43"/>
      <c r="E89" s="42"/>
      <c r="F89" s="62"/>
      <c r="G89" s="63"/>
      <c r="H89" s="113"/>
      <c r="I89" s="63"/>
      <c r="J89" s="63"/>
      <c r="K89" s="130"/>
      <c r="L89" s="85"/>
      <c r="M89" s="62"/>
      <c r="N89" s="43"/>
      <c r="O89" s="80"/>
      <c r="P89" s="43"/>
      <c r="Q89" s="62"/>
      <c r="R89" s="80"/>
      <c r="S89" s="62"/>
      <c r="T89" s="131"/>
      <c r="U89" s="130"/>
      <c r="V89" s="131"/>
      <c r="W89" s="43"/>
      <c r="X89" s="131"/>
    </row>
    <row r="90" spans="1:24" ht="16.5" thickBot="1">
      <c r="A90" s="132"/>
      <c r="B90" s="133" t="s">
        <v>55</v>
      </c>
      <c r="C90" s="134" t="s">
        <v>11</v>
      </c>
      <c r="D90" s="38"/>
      <c r="E90" s="135"/>
      <c r="F90" s="104"/>
      <c r="G90" s="136"/>
      <c r="H90" s="137"/>
      <c r="I90" s="136"/>
      <c r="J90" s="136"/>
      <c r="K90" s="138"/>
      <c r="L90" s="139"/>
      <c r="M90" s="95"/>
      <c r="N90" s="38"/>
      <c r="O90" s="140"/>
      <c r="P90" s="38"/>
      <c r="Q90" s="104"/>
      <c r="R90" s="140"/>
      <c r="S90" s="104"/>
      <c r="T90" s="141"/>
      <c r="U90" s="138"/>
      <c r="V90" s="141"/>
      <c r="W90" s="38"/>
      <c r="X90" s="141"/>
    </row>
    <row r="91" spans="1:24" ht="15.75">
      <c r="A91" s="60" t="s">
        <v>16</v>
      </c>
      <c r="B91" s="79" t="s">
        <v>49</v>
      </c>
      <c r="C91" s="62" t="s">
        <v>28</v>
      </c>
      <c r="D91" s="142"/>
      <c r="E91" s="42"/>
      <c r="F91" s="80"/>
      <c r="G91" s="63"/>
      <c r="H91" s="113"/>
      <c r="I91" s="63"/>
      <c r="J91" s="63"/>
      <c r="K91" s="85"/>
      <c r="L91" s="43"/>
      <c r="M91" s="62"/>
      <c r="N91" s="85"/>
      <c r="O91" s="62"/>
      <c r="P91" s="85"/>
      <c r="Q91" s="62"/>
      <c r="R91" s="80"/>
      <c r="S91" s="62"/>
      <c r="T91" s="131"/>
      <c r="U91" s="85"/>
      <c r="V91" s="62"/>
      <c r="W91" s="85"/>
      <c r="X91" s="62"/>
    </row>
    <row r="92" spans="1:24" ht="16.5" thickBot="1">
      <c r="A92" s="65"/>
      <c r="B92" s="88"/>
      <c r="C92" s="67" t="s">
        <v>11</v>
      </c>
      <c r="D92" s="143"/>
      <c r="E92" s="28"/>
      <c r="F92" s="88"/>
      <c r="G92" s="68"/>
      <c r="H92" s="144"/>
      <c r="I92" s="68"/>
      <c r="J92" s="68"/>
      <c r="K92" s="89"/>
      <c r="L92" s="29"/>
      <c r="M92" s="67"/>
      <c r="N92" s="89"/>
      <c r="O92" s="67"/>
      <c r="P92" s="89"/>
      <c r="Q92" s="67"/>
      <c r="R92" s="88"/>
      <c r="S92" s="67"/>
      <c r="T92" s="145"/>
      <c r="U92" s="89"/>
      <c r="V92" s="67"/>
      <c r="W92" s="89"/>
      <c r="X92" s="67"/>
    </row>
    <row r="93" spans="1:24" ht="15.75">
      <c r="A93" s="60" t="s">
        <v>18</v>
      </c>
      <c r="B93" s="79" t="s">
        <v>119</v>
      </c>
      <c r="C93" s="62" t="s">
        <v>28</v>
      </c>
      <c r="D93" s="142"/>
      <c r="E93" s="42"/>
      <c r="F93" s="80"/>
      <c r="G93" s="63"/>
      <c r="H93" s="113"/>
      <c r="I93" s="63"/>
      <c r="J93" s="63"/>
      <c r="K93" s="85"/>
      <c r="L93" s="43"/>
      <c r="M93" s="62"/>
      <c r="N93" s="85"/>
      <c r="O93" s="62"/>
      <c r="P93" s="85"/>
      <c r="Q93" s="62"/>
      <c r="R93" s="80"/>
      <c r="S93" s="62"/>
      <c r="T93" s="131"/>
      <c r="U93" s="85"/>
      <c r="V93" s="62"/>
      <c r="W93" s="85"/>
      <c r="X93" s="62"/>
    </row>
    <row r="94" spans="1:24" ht="16.5" thickBot="1">
      <c r="A94" s="65"/>
      <c r="B94" s="88"/>
      <c r="C94" s="67" t="s">
        <v>11</v>
      </c>
      <c r="D94" s="143"/>
      <c r="E94" s="28"/>
      <c r="F94" s="88"/>
      <c r="G94" s="68"/>
      <c r="H94" s="144"/>
      <c r="I94" s="68"/>
      <c r="J94" s="68"/>
      <c r="K94" s="89"/>
      <c r="L94" s="29"/>
      <c r="M94" s="67"/>
      <c r="N94" s="89"/>
      <c r="O94" s="67"/>
      <c r="P94" s="89"/>
      <c r="Q94" s="67"/>
      <c r="R94" s="88"/>
      <c r="S94" s="67"/>
      <c r="T94" s="145"/>
      <c r="U94" s="89"/>
      <c r="V94" s="67"/>
      <c r="W94" s="89"/>
      <c r="X94" s="67"/>
    </row>
    <row r="95" spans="1:24" ht="15.75">
      <c r="A95" s="146" t="s">
        <v>56</v>
      </c>
      <c r="B95" s="147" t="s">
        <v>38</v>
      </c>
      <c r="C95" s="83" t="s">
        <v>9</v>
      </c>
      <c r="D95" s="32"/>
      <c r="E95" s="17"/>
      <c r="F95" s="83"/>
      <c r="G95" s="92"/>
      <c r="H95" s="148"/>
      <c r="I95" s="92"/>
      <c r="J95" s="92"/>
      <c r="K95" s="82"/>
      <c r="L95" s="32"/>
      <c r="M95" s="62"/>
      <c r="N95" s="32"/>
      <c r="O95" s="81"/>
      <c r="P95" s="32"/>
      <c r="Q95" s="83"/>
      <c r="R95" s="81"/>
      <c r="S95" s="83"/>
      <c r="T95" s="93"/>
      <c r="U95" s="149"/>
      <c r="V95" s="93"/>
      <c r="W95" s="32"/>
      <c r="X95" s="93"/>
    </row>
    <row r="96" spans="1:24" ht="16.5" thickBot="1">
      <c r="A96" s="65"/>
      <c r="B96" s="86" t="s">
        <v>68</v>
      </c>
      <c r="C96" s="67" t="s">
        <v>11</v>
      </c>
      <c r="D96" s="29"/>
      <c r="E96" s="28"/>
      <c r="F96" s="95"/>
      <c r="G96" s="96"/>
      <c r="H96" s="150"/>
      <c r="I96" s="96"/>
      <c r="J96" s="96"/>
      <c r="K96" s="89"/>
      <c r="L96" s="98"/>
      <c r="M96" s="95"/>
      <c r="N96" s="29"/>
      <c r="O96" s="97"/>
      <c r="P96" s="29"/>
      <c r="Q96" s="95"/>
      <c r="R96" s="97"/>
      <c r="S96" s="95"/>
      <c r="T96" s="99"/>
      <c r="U96" s="151"/>
      <c r="V96" s="99"/>
      <c r="W96" s="29"/>
      <c r="X96" s="99"/>
    </row>
    <row r="97" spans="1:24" ht="15.75">
      <c r="A97" s="146" t="s">
        <v>24</v>
      </c>
      <c r="B97" s="147" t="s">
        <v>113</v>
      </c>
      <c r="C97" s="83" t="s">
        <v>28</v>
      </c>
      <c r="D97" s="43"/>
      <c r="E97" s="42"/>
      <c r="F97" s="62"/>
      <c r="G97" s="63"/>
      <c r="H97" s="113"/>
      <c r="I97" s="63"/>
      <c r="J97" s="63"/>
      <c r="K97" s="85"/>
      <c r="L97" s="43"/>
      <c r="M97" s="62"/>
      <c r="N97" s="43"/>
      <c r="O97" s="80"/>
      <c r="P97" s="43"/>
      <c r="Q97" s="62"/>
      <c r="R97" s="80"/>
      <c r="S97" s="62"/>
      <c r="T97" s="131"/>
      <c r="U97" s="130"/>
      <c r="V97" s="131"/>
      <c r="W97" s="43"/>
      <c r="X97" s="131"/>
    </row>
    <row r="98" spans="1:24" ht="16.5" thickBot="1">
      <c r="A98" s="102"/>
      <c r="B98" s="152"/>
      <c r="C98" s="104" t="s">
        <v>11</v>
      </c>
      <c r="D98" s="29"/>
      <c r="E98" s="28"/>
      <c r="F98" s="95"/>
      <c r="G98" s="96"/>
      <c r="H98" s="150"/>
      <c r="I98" s="96"/>
      <c r="J98" s="96"/>
      <c r="K98" s="89"/>
      <c r="L98" s="98"/>
      <c r="M98" s="95"/>
      <c r="N98" s="29"/>
      <c r="O98" s="97"/>
      <c r="P98" s="29"/>
      <c r="Q98" s="95"/>
      <c r="R98" s="97"/>
      <c r="S98" s="95"/>
      <c r="T98" s="99"/>
      <c r="U98" s="151"/>
      <c r="V98" s="99"/>
      <c r="W98" s="29"/>
      <c r="X98" s="99"/>
    </row>
    <row r="99" spans="1:24" ht="15.75">
      <c r="A99" s="60" t="s">
        <v>25</v>
      </c>
      <c r="B99" s="79" t="s">
        <v>120</v>
      </c>
      <c r="C99" s="62" t="s">
        <v>17</v>
      </c>
      <c r="D99" s="43"/>
      <c r="E99" s="153"/>
      <c r="F99" s="62"/>
      <c r="G99" s="63"/>
      <c r="H99" s="113"/>
      <c r="I99" s="63"/>
      <c r="J99" s="63"/>
      <c r="K99" s="85"/>
      <c r="L99" s="43"/>
      <c r="M99" s="62"/>
      <c r="N99" s="43"/>
      <c r="O99" s="80"/>
      <c r="P99" s="43"/>
      <c r="Q99" s="62"/>
      <c r="R99" s="80"/>
      <c r="S99" s="62"/>
      <c r="T99" s="131"/>
      <c r="U99" s="130"/>
      <c r="V99" s="131"/>
      <c r="W99" s="43"/>
      <c r="X99" s="131"/>
    </row>
    <row r="100" spans="1:24" ht="16.5" thickBot="1">
      <c r="A100" s="65"/>
      <c r="B100" s="86"/>
      <c r="C100" s="67" t="s">
        <v>40</v>
      </c>
      <c r="D100" s="29"/>
      <c r="E100" s="154"/>
      <c r="F100" s="67"/>
      <c r="G100" s="68"/>
      <c r="H100" s="144"/>
      <c r="I100" s="68"/>
      <c r="J100" s="68"/>
      <c r="K100" s="89"/>
      <c r="L100" s="29"/>
      <c r="M100" s="67"/>
      <c r="N100" s="29"/>
      <c r="O100" s="88"/>
      <c r="P100" s="29"/>
      <c r="Q100" s="67"/>
      <c r="R100" s="88"/>
      <c r="S100" s="67"/>
      <c r="T100" s="145"/>
      <c r="U100" s="151"/>
      <c r="V100" s="145"/>
      <c r="W100" s="29"/>
      <c r="X100" s="145"/>
    </row>
    <row r="101" spans="1:24" ht="15.75">
      <c r="A101" s="155">
        <v>7</v>
      </c>
      <c r="B101" s="156" t="s">
        <v>95</v>
      </c>
      <c r="C101" s="83" t="s">
        <v>45</v>
      </c>
      <c r="D101" s="32"/>
      <c r="E101" s="17"/>
      <c r="F101" s="83"/>
      <c r="G101" s="92"/>
      <c r="H101" s="148"/>
      <c r="I101" s="92"/>
      <c r="J101" s="92"/>
      <c r="K101" s="82"/>
      <c r="L101" s="32"/>
      <c r="M101" s="83"/>
      <c r="N101" s="32"/>
      <c r="O101" s="81"/>
      <c r="P101" s="32"/>
      <c r="Q101" s="83"/>
      <c r="R101" s="81"/>
      <c r="S101" s="83"/>
      <c r="T101" s="93"/>
      <c r="U101" s="149"/>
      <c r="V101" s="93"/>
      <c r="W101" s="32"/>
      <c r="X101" s="93"/>
    </row>
    <row r="102" spans="1:24" ht="16.5" thickBot="1">
      <c r="A102" s="67"/>
      <c r="B102" s="88"/>
      <c r="C102" s="67" t="s">
        <v>11</v>
      </c>
      <c r="D102" s="29"/>
      <c r="E102" s="28"/>
      <c r="F102" s="95"/>
      <c r="G102" s="96"/>
      <c r="H102" s="150"/>
      <c r="I102" s="96"/>
      <c r="J102" s="96"/>
      <c r="K102" s="89"/>
      <c r="L102" s="98"/>
      <c r="M102" s="95"/>
      <c r="N102" s="29"/>
      <c r="O102" s="97"/>
      <c r="P102" s="29"/>
      <c r="Q102" s="95"/>
      <c r="R102" s="97"/>
      <c r="S102" s="95"/>
      <c r="T102" s="99"/>
      <c r="U102" s="151"/>
      <c r="V102" s="99"/>
      <c r="W102" s="29"/>
      <c r="X102" s="99"/>
    </row>
    <row r="103" spans="1:24" s="160" customFormat="1" ht="15.75">
      <c r="A103" s="157">
        <v>8</v>
      </c>
      <c r="B103" s="158" t="s">
        <v>33</v>
      </c>
      <c r="C103" s="159" t="s">
        <v>28</v>
      </c>
      <c r="D103" s="43"/>
      <c r="E103" s="42"/>
      <c r="F103" s="62"/>
      <c r="G103" s="63"/>
      <c r="H103" s="113"/>
      <c r="I103" s="63"/>
      <c r="J103" s="63"/>
      <c r="K103" s="85"/>
      <c r="L103" s="43"/>
      <c r="M103" s="62"/>
      <c r="N103" s="43"/>
      <c r="O103" s="80"/>
      <c r="P103" s="43"/>
      <c r="Q103" s="62"/>
      <c r="R103" s="80"/>
      <c r="S103" s="62"/>
      <c r="T103" s="131"/>
      <c r="U103" s="130"/>
      <c r="V103" s="131"/>
      <c r="W103" s="43"/>
      <c r="X103" s="131"/>
    </row>
    <row r="104" spans="1:24" s="160" customFormat="1" ht="16.5" thickBot="1">
      <c r="A104" s="161"/>
      <c r="B104" s="162" t="s">
        <v>72</v>
      </c>
      <c r="C104" s="163" t="s">
        <v>11</v>
      </c>
      <c r="D104" s="29"/>
      <c r="E104" s="28"/>
      <c r="F104" s="95"/>
      <c r="G104" s="96"/>
      <c r="H104" s="150"/>
      <c r="I104" s="96"/>
      <c r="J104" s="96"/>
      <c r="K104" s="89"/>
      <c r="L104" s="98"/>
      <c r="M104" s="95"/>
      <c r="N104" s="29"/>
      <c r="O104" s="97"/>
      <c r="P104" s="29"/>
      <c r="Q104" s="95"/>
      <c r="R104" s="97"/>
      <c r="S104" s="95"/>
      <c r="T104" s="99"/>
      <c r="U104" s="151"/>
      <c r="V104" s="99"/>
      <c r="W104" s="29"/>
      <c r="X104" s="99"/>
    </row>
    <row r="105" spans="1:24" ht="15.75">
      <c r="A105" s="78">
        <v>9</v>
      </c>
      <c r="B105" s="158" t="s">
        <v>96</v>
      </c>
      <c r="C105" s="62" t="s">
        <v>98</v>
      </c>
      <c r="D105" s="43"/>
      <c r="E105" s="42"/>
      <c r="F105" s="62"/>
      <c r="G105" s="63"/>
      <c r="H105" s="113"/>
      <c r="I105" s="63"/>
      <c r="J105" s="63"/>
      <c r="K105" s="85"/>
      <c r="L105" s="43"/>
      <c r="M105" s="62"/>
      <c r="N105" s="43"/>
      <c r="O105" s="80"/>
      <c r="P105" s="43"/>
      <c r="Q105" s="62"/>
      <c r="R105" s="80"/>
      <c r="S105" s="62"/>
      <c r="T105" s="131"/>
      <c r="U105" s="130"/>
      <c r="V105" s="131"/>
      <c r="W105" s="43"/>
      <c r="X105" s="131"/>
    </row>
    <row r="106" spans="1:24" ht="16.5" thickBot="1">
      <c r="A106" s="67"/>
      <c r="B106" s="162" t="s">
        <v>97</v>
      </c>
      <c r="C106" s="67" t="s">
        <v>11</v>
      </c>
      <c r="D106" s="29"/>
      <c r="E106" s="28"/>
      <c r="F106" s="95"/>
      <c r="G106" s="96"/>
      <c r="H106" s="150"/>
      <c r="I106" s="96"/>
      <c r="J106" s="96"/>
      <c r="K106" s="89"/>
      <c r="L106" s="98"/>
      <c r="M106" s="95"/>
      <c r="N106" s="29"/>
      <c r="O106" s="97"/>
      <c r="P106" s="29"/>
      <c r="Q106" s="95"/>
      <c r="R106" s="97"/>
      <c r="S106" s="95"/>
      <c r="T106" s="99"/>
      <c r="U106" s="151"/>
      <c r="V106" s="99"/>
      <c r="W106" s="29"/>
      <c r="X106" s="99"/>
    </row>
    <row r="107" spans="1:24" ht="16.5" thickBot="1">
      <c r="A107" s="60" t="s">
        <v>32</v>
      </c>
      <c r="B107" s="40" t="s">
        <v>123</v>
      </c>
      <c r="C107" s="80" t="s">
        <v>11</v>
      </c>
      <c r="D107" s="43">
        <f aca="true" t="shared" si="17" ref="D107:D112">E107+H107</f>
        <v>0</v>
      </c>
      <c r="E107" s="42">
        <f aca="true" t="shared" si="18" ref="E107:E114">F107+G107</f>
        <v>0</v>
      </c>
      <c r="F107" s="164"/>
      <c r="G107" s="46"/>
      <c r="H107" s="47">
        <f aca="true" t="shared" si="19" ref="H107:H114">I107+J107</f>
        <v>0</v>
      </c>
      <c r="I107" s="46"/>
      <c r="J107" s="46"/>
      <c r="K107" s="85"/>
      <c r="L107" s="43"/>
      <c r="M107" s="46"/>
      <c r="N107" s="43"/>
      <c r="O107" s="46"/>
      <c r="P107" s="43"/>
      <c r="Q107" s="46"/>
      <c r="R107" s="47"/>
      <c r="S107" s="46"/>
      <c r="T107" s="48"/>
      <c r="U107" s="130"/>
      <c r="V107" s="48"/>
      <c r="W107" s="43"/>
      <c r="X107" s="48"/>
    </row>
    <row r="108" spans="1:24" ht="16.5" thickBot="1">
      <c r="A108" s="165" t="s">
        <v>128</v>
      </c>
      <c r="B108" s="166" t="s">
        <v>124</v>
      </c>
      <c r="C108" s="83" t="s">
        <v>11</v>
      </c>
      <c r="D108" s="43">
        <f t="shared" si="17"/>
        <v>0</v>
      </c>
      <c r="E108" s="42">
        <f t="shared" si="18"/>
        <v>0</v>
      </c>
      <c r="F108" s="31"/>
      <c r="G108" s="30"/>
      <c r="H108" s="47">
        <f t="shared" si="19"/>
        <v>0</v>
      </c>
      <c r="I108" s="30"/>
      <c r="J108" s="30"/>
      <c r="K108" s="82"/>
      <c r="L108" s="32"/>
      <c r="M108" s="30"/>
      <c r="N108" s="82"/>
      <c r="O108" s="30"/>
      <c r="P108" s="82"/>
      <c r="Q108" s="167"/>
      <c r="R108" s="31"/>
      <c r="S108" s="30"/>
      <c r="T108" s="33"/>
      <c r="U108" s="82"/>
      <c r="V108" s="30"/>
      <c r="W108" s="82"/>
      <c r="X108" s="30"/>
    </row>
    <row r="109" spans="1:24" ht="16.5" thickBot="1">
      <c r="A109" s="168" t="s">
        <v>34</v>
      </c>
      <c r="B109" s="169" t="s">
        <v>125</v>
      </c>
      <c r="C109" s="170" t="s">
        <v>11</v>
      </c>
      <c r="D109" s="43">
        <f t="shared" si="17"/>
        <v>0</v>
      </c>
      <c r="E109" s="42">
        <f t="shared" si="18"/>
        <v>0</v>
      </c>
      <c r="F109" s="171"/>
      <c r="G109" s="116"/>
      <c r="H109" s="47">
        <f t="shared" si="19"/>
        <v>0</v>
      </c>
      <c r="I109" s="116"/>
      <c r="J109" s="116"/>
      <c r="K109" s="172"/>
      <c r="L109" s="115"/>
      <c r="M109" s="116"/>
      <c r="N109" s="172"/>
      <c r="O109" s="116"/>
      <c r="P109" s="172"/>
      <c r="Q109" s="116"/>
      <c r="R109" s="171"/>
      <c r="S109" s="116"/>
      <c r="T109" s="173"/>
      <c r="U109" s="172"/>
      <c r="V109" s="116"/>
      <c r="W109" s="172"/>
      <c r="X109" s="116"/>
    </row>
    <row r="110" spans="1:24" ht="16.5" thickBot="1">
      <c r="A110" s="117" t="s">
        <v>35</v>
      </c>
      <c r="B110" s="174" t="s">
        <v>126</v>
      </c>
      <c r="C110" s="118" t="s">
        <v>11</v>
      </c>
      <c r="D110" s="43">
        <f t="shared" si="17"/>
        <v>0</v>
      </c>
      <c r="E110" s="42">
        <f t="shared" si="18"/>
        <v>0</v>
      </c>
      <c r="F110" s="121"/>
      <c r="G110" s="120"/>
      <c r="H110" s="47">
        <f t="shared" si="19"/>
        <v>0</v>
      </c>
      <c r="I110" s="120"/>
      <c r="J110" s="120"/>
      <c r="K110" s="175"/>
      <c r="L110" s="114"/>
      <c r="M110" s="120"/>
      <c r="N110" s="175"/>
      <c r="O110" s="120"/>
      <c r="P110" s="175"/>
      <c r="Q110" s="120"/>
      <c r="R110" s="121"/>
      <c r="S110" s="120"/>
      <c r="T110" s="176"/>
      <c r="U110" s="175"/>
      <c r="V110" s="120"/>
      <c r="W110" s="175"/>
      <c r="X110" s="120"/>
    </row>
    <row r="111" spans="1:24" ht="16.5" thickBot="1">
      <c r="A111" s="177">
        <v>13</v>
      </c>
      <c r="B111" s="178" t="s">
        <v>94</v>
      </c>
      <c r="C111" s="170" t="s">
        <v>11</v>
      </c>
      <c r="D111" s="43">
        <f t="shared" si="17"/>
        <v>0</v>
      </c>
      <c r="E111" s="42">
        <f t="shared" si="18"/>
        <v>0</v>
      </c>
      <c r="F111" s="171"/>
      <c r="G111" s="116"/>
      <c r="H111" s="47">
        <f t="shared" si="19"/>
        <v>0</v>
      </c>
      <c r="I111" s="116"/>
      <c r="J111" s="116"/>
      <c r="K111" s="172"/>
      <c r="L111" s="115"/>
      <c r="M111" s="116"/>
      <c r="N111" s="172"/>
      <c r="O111" s="116"/>
      <c r="P111" s="172"/>
      <c r="Q111" s="116"/>
      <c r="R111" s="171"/>
      <c r="S111" s="116"/>
      <c r="T111" s="173"/>
      <c r="U111" s="172"/>
      <c r="V111" s="116"/>
      <c r="W111" s="172"/>
      <c r="X111" s="116"/>
    </row>
    <row r="112" spans="1:24" ht="15.75" customHeight="1" thickBot="1">
      <c r="A112" s="177">
        <v>14</v>
      </c>
      <c r="B112" s="179" t="s">
        <v>137</v>
      </c>
      <c r="C112" s="170" t="s">
        <v>11</v>
      </c>
      <c r="D112" s="43">
        <f t="shared" si="17"/>
        <v>0</v>
      </c>
      <c r="E112" s="42">
        <f t="shared" si="18"/>
        <v>0</v>
      </c>
      <c r="F112" s="171"/>
      <c r="G112" s="116"/>
      <c r="H112" s="47">
        <f t="shared" si="19"/>
        <v>0</v>
      </c>
      <c r="I112" s="116"/>
      <c r="J112" s="116"/>
      <c r="K112" s="172"/>
      <c r="L112" s="115"/>
      <c r="M112" s="116"/>
      <c r="N112" s="172"/>
      <c r="O112" s="116"/>
      <c r="P112" s="172"/>
      <c r="Q112" s="116"/>
      <c r="R112" s="171"/>
      <c r="S112" s="116"/>
      <c r="T112" s="173"/>
      <c r="U112" s="172"/>
      <c r="V112" s="116"/>
      <c r="W112" s="172"/>
      <c r="X112" s="116"/>
    </row>
    <row r="113" spans="1:24" ht="16.5" thickBot="1">
      <c r="A113" s="117" t="s">
        <v>50</v>
      </c>
      <c r="B113" s="174" t="s">
        <v>127</v>
      </c>
      <c r="C113" s="118" t="s">
        <v>11</v>
      </c>
      <c r="D113" s="43">
        <f>E113+H113+K113</f>
        <v>0</v>
      </c>
      <c r="E113" s="42">
        <f t="shared" si="18"/>
        <v>0</v>
      </c>
      <c r="F113" s="121"/>
      <c r="G113" s="120"/>
      <c r="H113" s="47">
        <f t="shared" si="19"/>
        <v>0</v>
      </c>
      <c r="I113" s="120"/>
      <c r="J113" s="120"/>
      <c r="K113" s="175">
        <f>L113+M113</f>
        <v>0</v>
      </c>
      <c r="L113" s="114"/>
      <c r="M113" s="120"/>
      <c r="N113" s="175"/>
      <c r="O113" s="120"/>
      <c r="P113" s="175"/>
      <c r="Q113" s="120"/>
      <c r="R113" s="121"/>
      <c r="S113" s="120"/>
      <c r="T113" s="176"/>
      <c r="U113" s="175"/>
      <c r="V113" s="120"/>
      <c r="W113" s="175"/>
      <c r="X113" s="120"/>
    </row>
    <row r="114" spans="1:24" ht="16.5" thickBot="1">
      <c r="A114" s="180">
        <v>16</v>
      </c>
      <c r="B114" s="79" t="s">
        <v>122</v>
      </c>
      <c r="C114" s="62" t="s">
        <v>11</v>
      </c>
      <c r="D114" s="43">
        <f>E114+H114+K114</f>
        <v>0</v>
      </c>
      <c r="E114" s="42">
        <f t="shared" si="18"/>
        <v>0</v>
      </c>
      <c r="F114" s="64"/>
      <c r="G114" s="181"/>
      <c r="H114" s="47">
        <f t="shared" si="19"/>
        <v>0</v>
      </c>
      <c r="I114" s="42"/>
      <c r="J114" s="64">
        <v>0</v>
      </c>
      <c r="K114" s="175">
        <f>L114+M114</f>
        <v>0</v>
      </c>
      <c r="L114" s="182"/>
      <c r="M114" s="64"/>
      <c r="N114" s="42"/>
      <c r="O114" s="64"/>
      <c r="P114" s="42"/>
      <c r="Q114" s="64"/>
      <c r="R114" s="183"/>
      <c r="S114" s="64"/>
      <c r="T114" s="184"/>
      <c r="U114" s="42"/>
      <c r="V114" s="64"/>
      <c r="W114" s="42"/>
      <c r="X114" s="64"/>
    </row>
    <row r="115" spans="1:24" ht="15.75">
      <c r="A115" s="165" t="s">
        <v>109</v>
      </c>
      <c r="B115" s="185" t="s">
        <v>108</v>
      </c>
      <c r="C115" s="186" t="s">
        <v>40</v>
      </c>
      <c r="D115" s="24"/>
      <c r="E115" s="21"/>
      <c r="F115" s="187"/>
      <c r="G115" s="188"/>
      <c r="H115" s="189"/>
      <c r="I115" s="21"/>
      <c r="J115" s="187"/>
      <c r="K115" s="190"/>
      <c r="L115" s="190"/>
      <c r="M115" s="187"/>
      <c r="N115" s="21"/>
      <c r="O115" s="187"/>
      <c r="P115" s="21"/>
      <c r="Q115" s="187"/>
      <c r="R115" s="191"/>
      <c r="S115" s="187"/>
      <c r="T115" s="192"/>
      <c r="U115" s="21"/>
      <c r="V115" s="187"/>
      <c r="W115" s="21"/>
      <c r="X115" s="187"/>
    </row>
    <row r="116" spans="1:24" ht="15.75">
      <c r="A116" s="165" t="s">
        <v>138</v>
      </c>
      <c r="B116" s="193" t="s">
        <v>42</v>
      </c>
      <c r="C116" s="186" t="s">
        <v>28</v>
      </c>
      <c r="D116" s="24"/>
      <c r="E116" s="21"/>
      <c r="F116" s="148"/>
      <c r="G116" s="92"/>
      <c r="H116" s="194"/>
      <c r="I116" s="32"/>
      <c r="J116" s="92"/>
      <c r="K116" s="195"/>
      <c r="L116" s="149"/>
      <c r="M116" s="92"/>
      <c r="N116" s="24"/>
      <c r="O116" s="92"/>
      <c r="P116" s="24"/>
      <c r="Q116" s="92"/>
      <c r="R116" s="196"/>
      <c r="S116" s="92"/>
      <c r="T116" s="197"/>
      <c r="U116" s="24"/>
      <c r="V116" s="92"/>
      <c r="W116" s="24"/>
      <c r="X116" s="92"/>
    </row>
    <row r="117" spans="1:24" ht="15.75">
      <c r="A117" s="165"/>
      <c r="B117" s="193"/>
      <c r="C117" s="186" t="s">
        <v>11</v>
      </c>
      <c r="D117" s="24"/>
      <c r="E117" s="21"/>
      <c r="F117" s="198"/>
      <c r="G117" s="199"/>
      <c r="H117" s="194"/>
      <c r="I117" s="24"/>
      <c r="J117" s="199"/>
      <c r="K117" s="195"/>
      <c r="L117" s="195"/>
      <c r="M117" s="199"/>
      <c r="N117" s="24"/>
      <c r="O117" s="199"/>
      <c r="P117" s="24"/>
      <c r="Q117" s="199"/>
      <c r="R117" s="200"/>
      <c r="S117" s="199"/>
      <c r="T117" s="201"/>
      <c r="U117" s="24"/>
      <c r="V117" s="199"/>
      <c r="W117" s="24"/>
      <c r="X117" s="199"/>
    </row>
    <row r="118" spans="1:24" ht="15.75">
      <c r="A118" s="165" t="s">
        <v>139</v>
      </c>
      <c r="B118" s="193" t="s">
        <v>43</v>
      </c>
      <c r="C118" s="186" t="s">
        <v>28</v>
      </c>
      <c r="D118" s="24"/>
      <c r="E118" s="21"/>
      <c r="F118" s="198"/>
      <c r="G118" s="199"/>
      <c r="H118" s="194"/>
      <c r="I118" s="24"/>
      <c r="J118" s="199"/>
      <c r="K118" s="195"/>
      <c r="L118" s="195"/>
      <c r="M118" s="199"/>
      <c r="N118" s="24"/>
      <c r="O118" s="199"/>
      <c r="P118" s="24"/>
      <c r="Q118" s="199"/>
      <c r="R118" s="200"/>
      <c r="S118" s="199"/>
      <c r="T118" s="201"/>
      <c r="U118" s="24"/>
      <c r="V118" s="199"/>
      <c r="W118" s="24"/>
      <c r="X118" s="199"/>
    </row>
    <row r="119" spans="1:24" ht="15.75">
      <c r="A119" s="165"/>
      <c r="B119" s="193"/>
      <c r="C119" s="186" t="s">
        <v>11</v>
      </c>
      <c r="D119" s="24"/>
      <c r="E119" s="21"/>
      <c r="F119" s="198"/>
      <c r="G119" s="199"/>
      <c r="H119" s="194"/>
      <c r="I119" s="24"/>
      <c r="J119" s="199"/>
      <c r="K119" s="195"/>
      <c r="L119" s="195"/>
      <c r="M119" s="199"/>
      <c r="N119" s="24"/>
      <c r="O119" s="199"/>
      <c r="P119" s="24"/>
      <c r="Q119" s="199"/>
      <c r="R119" s="200"/>
      <c r="S119" s="199"/>
      <c r="T119" s="201"/>
      <c r="U119" s="24"/>
      <c r="V119" s="199"/>
      <c r="W119" s="24"/>
      <c r="X119" s="199"/>
    </row>
    <row r="120" spans="1:24" ht="15.75">
      <c r="A120" s="165" t="s">
        <v>140</v>
      </c>
      <c r="B120" s="193" t="s">
        <v>99</v>
      </c>
      <c r="C120" s="186" t="s">
        <v>28</v>
      </c>
      <c r="D120" s="24"/>
      <c r="E120" s="21"/>
      <c r="F120" s="198"/>
      <c r="G120" s="199"/>
      <c r="H120" s="194"/>
      <c r="I120" s="24"/>
      <c r="J120" s="199"/>
      <c r="K120" s="195"/>
      <c r="L120" s="195"/>
      <c r="M120" s="199"/>
      <c r="N120" s="24"/>
      <c r="O120" s="199"/>
      <c r="P120" s="24"/>
      <c r="Q120" s="199"/>
      <c r="R120" s="200"/>
      <c r="S120" s="199"/>
      <c r="T120" s="201"/>
      <c r="U120" s="24"/>
      <c r="V120" s="199"/>
      <c r="W120" s="24"/>
      <c r="X120" s="199"/>
    </row>
    <row r="121" spans="1:24" ht="15.75">
      <c r="A121" s="165"/>
      <c r="B121" s="186" t="s">
        <v>44</v>
      </c>
      <c r="C121" s="186" t="s">
        <v>11</v>
      </c>
      <c r="D121" s="24"/>
      <c r="E121" s="21"/>
      <c r="F121" s="198"/>
      <c r="G121" s="199"/>
      <c r="H121" s="194"/>
      <c r="I121" s="24"/>
      <c r="J121" s="199"/>
      <c r="K121" s="195"/>
      <c r="L121" s="195"/>
      <c r="M121" s="199"/>
      <c r="N121" s="24"/>
      <c r="O121" s="199"/>
      <c r="P121" s="24"/>
      <c r="Q121" s="199"/>
      <c r="R121" s="200"/>
      <c r="S121" s="199"/>
      <c r="T121" s="201"/>
      <c r="U121" s="24"/>
      <c r="V121" s="199"/>
      <c r="W121" s="24"/>
      <c r="X121" s="199"/>
    </row>
    <row r="122" spans="1:24" ht="15.75">
      <c r="A122" s="165" t="s">
        <v>110</v>
      </c>
      <c r="B122" s="81" t="s">
        <v>107</v>
      </c>
      <c r="C122" s="186" t="s">
        <v>28</v>
      </c>
      <c r="D122" s="24"/>
      <c r="E122" s="21"/>
      <c r="F122" s="198"/>
      <c r="G122" s="199"/>
      <c r="H122" s="194"/>
      <c r="I122" s="24"/>
      <c r="J122" s="199"/>
      <c r="K122" s="195"/>
      <c r="L122" s="195"/>
      <c r="M122" s="199"/>
      <c r="N122" s="24"/>
      <c r="O122" s="199"/>
      <c r="P122" s="24"/>
      <c r="Q122" s="199"/>
      <c r="R122" s="200"/>
      <c r="S122" s="199"/>
      <c r="T122" s="201"/>
      <c r="U122" s="24"/>
      <c r="V122" s="199"/>
      <c r="W122" s="24"/>
      <c r="X122" s="199"/>
    </row>
    <row r="123" spans="1:24" ht="16.5" thickBot="1">
      <c r="A123" s="202"/>
      <c r="B123" s="203"/>
      <c r="C123" s="134" t="s">
        <v>11</v>
      </c>
      <c r="D123" s="38"/>
      <c r="E123" s="135"/>
      <c r="F123" s="204"/>
      <c r="G123" s="205"/>
      <c r="H123" s="206"/>
      <c r="I123" s="29"/>
      <c r="J123" s="205"/>
      <c r="K123" s="138"/>
      <c r="L123" s="138"/>
      <c r="M123" s="205"/>
      <c r="N123" s="38"/>
      <c r="O123" s="205"/>
      <c r="P123" s="38"/>
      <c r="Q123" s="205"/>
      <c r="R123" s="207"/>
      <c r="S123" s="205"/>
      <c r="T123" s="208"/>
      <c r="U123" s="38"/>
      <c r="V123" s="205"/>
      <c r="W123" s="38"/>
      <c r="X123" s="205"/>
    </row>
    <row r="124" spans="1:24" ht="16.5" thickBot="1">
      <c r="A124" s="60" t="s">
        <v>39</v>
      </c>
      <c r="B124" s="62" t="s">
        <v>129</v>
      </c>
      <c r="C124" s="62" t="s">
        <v>40</v>
      </c>
      <c r="D124" s="62">
        <f aca="true" t="shared" si="20" ref="D124:D143">E124+H124</f>
        <v>0</v>
      </c>
      <c r="E124" s="62">
        <f>F124</f>
        <v>0</v>
      </c>
      <c r="F124" s="62">
        <v>0</v>
      </c>
      <c r="G124" s="62">
        <v>0</v>
      </c>
      <c r="H124" s="62"/>
      <c r="I124" s="62">
        <v>0</v>
      </c>
      <c r="J124" s="62">
        <v>0</v>
      </c>
      <c r="K124" s="62"/>
      <c r="L124" s="62">
        <v>0</v>
      </c>
      <c r="M124" s="62">
        <v>0</v>
      </c>
      <c r="N124" s="62"/>
      <c r="O124" s="62"/>
      <c r="P124" s="62"/>
      <c r="Q124" s="62"/>
      <c r="R124" s="84"/>
      <c r="S124" s="62"/>
      <c r="T124" s="131"/>
      <c r="U124" s="62"/>
      <c r="V124" s="62"/>
      <c r="W124" s="62"/>
      <c r="X124" s="62"/>
    </row>
    <row r="125" spans="1:24" ht="16.5" thickBot="1">
      <c r="A125" s="65" t="s">
        <v>133</v>
      </c>
      <c r="B125" s="67" t="s">
        <v>130</v>
      </c>
      <c r="C125" s="67" t="s">
        <v>40</v>
      </c>
      <c r="D125" s="62">
        <f t="shared" si="20"/>
        <v>0</v>
      </c>
      <c r="E125" s="62">
        <f>F125</f>
        <v>0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90"/>
      <c r="S125" s="67"/>
      <c r="T125" s="145"/>
      <c r="U125" s="67"/>
      <c r="V125" s="67"/>
      <c r="W125" s="67"/>
      <c r="X125" s="67"/>
    </row>
    <row r="126" spans="1:24" ht="15.75">
      <c r="A126" s="146" t="s">
        <v>41</v>
      </c>
      <c r="B126" s="209" t="s">
        <v>101</v>
      </c>
      <c r="C126" s="83" t="s">
        <v>28</v>
      </c>
      <c r="D126" s="210">
        <f t="shared" si="20"/>
        <v>0</v>
      </c>
      <c r="E126" s="210">
        <f aca="true" t="shared" si="21" ref="E126:E143">F126+G126</f>
        <v>0</v>
      </c>
      <c r="F126" s="210">
        <f>F128+F130+F132+F134+F136+F138+F140+F142</f>
        <v>0</v>
      </c>
      <c r="G126" s="210">
        <f>G128+G130+G132+G134+G136+G138+G140+G142</f>
        <v>0</v>
      </c>
      <c r="H126" s="210">
        <f aca="true" t="shared" si="22" ref="H126:H143">I126+J126</f>
        <v>0</v>
      </c>
      <c r="I126" s="210">
        <f>I128+I130+I132+I134+I136+I138+I140+I142</f>
        <v>0</v>
      </c>
      <c r="J126" s="210">
        <f>J128+J130+J132+J134+J136+J138+J140+J142</f>
        <v>0</v>
      </c>
      <c r="K126" s="210"/>
      <c r="L126" s="212"/>
      <c r="M126" s="64"/>
      <c r="N126" s="210"/>
      <c r="O126" s="210"/>
      <c r="P126" s="210"/>
      <c r="Q126" s="212"/>
      <c r="R126" s="183"/>
      <c r="S126" s="210"/>
      <c r="T126" s="211"/>
      <c r="U126" s="210"/>
      <c r="V126" s="210"/>
      <c r="W126" s="210"/>
      <c r="X126" s="210"/>
    </row>
    <row r="127" spans="1:24" ht="15.75">
      <c r="A127" s="165"/>
      <c r="B127" s="213" t="s">
        <v>46</v>
      </c>
      <c r="C127" s="186" t="s">
        <v>11</v>
      </c>
      <c r="D127" s="210">
        <f t="shared" si="20"/>
        <v>0</v>
      </c>
      <c r="E127" s="210">
        <f t="shared" si="21"/>
        <v>0</v>
      </c>
      <c r="F127" s="214">
        <f>F129+F131+F133+F135+F137+F139+F141+F143</f>
        <v>0</v>
      </c>
      <c r="G127" s="214">
        <f>G129+G131+G133+G135+G137+G139+G141+G143</f>
        <v>0</v>
      </c>
      <c r="H127" s="210">
        <f t="shared" si="22"/>
        <v>0</v>
      </c>
      <c r="I127" s="214">
        <f>I129+I131+I133+I135+I137+I139+I141+I143</f>
        <v>0</v>
      </c>
      <c r="J127" s="214">
        <f>J129+J131+J133+J135+J137+J139+J141+J143</f>
        <v>0</v>
      </c>
      <c r="K127" s="187"/>
      <c r="L127" s="191"/>
      <c r="M127" s="187"/>
      <c r="N127" s="187"/>
      <c r="O127" s="187"/>
      <c r="P127" s="187"/>
      <c r="Q127" s="191"/>
      <c r="R127" s="191"/>
      <c r="S127" s="187"/>
      <c r="T127" s="192"/>
      <c r="U127" s="187"/>
      <c r="V127" s="187"/>
      <c r="W127" s="187"/>
      <c r="X127" s="187"/>
    </row>
    <row r="128" spans="1:24" ht="15.75">
      <c r="A128" s="165" t="s">
        <v>141</v>
      </c>
      <c r="B128" s="186" t="s">
        <v>60</v>
      </c>
      <c r="C128" s="186" t="s">
        <v>28</v>
      </c>
      <c r="D128" s="210">
        <f t="shared" si="20"/>
        <v>0</v>
      </c>
      <c r="E128" s="210">
        <f t="shared" si="21"/>
        <v>0</v>
      </c>
      <c r="F128" s="199"/>
      <c r="G128" s="198"/>
      <c r="H128" s="210">
        <f t="shared" si="22"/>
        <v>0</v>
      </c>
      <c r="I128" s="24"/>
      <c r="J128" s="198"/>
      <c r="K128" s="24"/>
      <c r="L128" s="194"/>
      <c r="M128" s="199"/>
      <c r="N128" s="24"/>
      <c r="O128" s="198"/>
      <c r="P128" s="24"/>
      <c r="Q128" s="198"/>
      <c r="R128" s="200"/>
      <c r="S128" s="199"/>
      <c r="T128" s="198"/>
      <c r="U128" s="24"/>
      <c r="V128" s="199"/>
      <c r="W128" s="24"/>
      <c r="X128" s="199"/>
    </row>
    <row r="129" spans="1:24" ht="15.75">
      <c r="A129" s="165"/>
      <c r="B129" s="186"/>
      <c r="C129" s="186" t="s">
        <v>11</v>
      </c>
      <c r="D129" s="210">
        <f t="shared" si="20"/>
        <v>0</v>
      </c>
      <c r="E129" s="210">
        <f t="shared" si="21"/>
        <v>0</v>
      </c>
      <c r="F129" s="199"/>
      <c r="G129" s="198"/>
      <c r="H129" s="210">
        <f t="shared" si="22"/>
        <v>0</v>
      </c>
      <c r="I129" s="24"/>
      <c r="J129" s="198"/>
      <c r="K129" s="24"/>
      <c r="L129" s="194"/>
      <c r="M129" s="199"/>
      <c r="N129" s="24"/>
      <c r="O129" s="198"/>
      <c r="P129" s="24"/>
      <c r="Q129" s="198"/>
      <c r="R129" s="200"/>
      <c r="S129" s="199"/>
      <c r="T129" s="198"/>
      <c r="U129" s="24"/>
      <c r="V129" s="199"/>
      <c r="W129" s="24"/>
      <c r="X129" s="199"/>
    </row>
    <row r="130" spans="1:24" ht="15.75">
      <c r="A130" s="165" t="s">
        <v>142</v>
      </c>
      <c r="B130" s="186" t="s">
        <v>61</v>
      </c>
      <c r="C130" s="186" t="s">
        <v>28</v>
      </c>
      <c r="D130" s="210">
        <f t="shared" si="20"/>
        <v>0</v>
      </c>
      <c r="E130" s="210">
        <f t="shared" si="21"/>
        <v>0</v>
      </c>
      <c r="F130" s="199"/>
      <c r="G130" s="198"/>
      <c r="H130" s="210">
        <f t="shared" si="22"/>
        <v>0</v>
      </c>
      <c r="I130" s="24"/>
      <c r="J130" s="198"/>
      <c r="K130" s="24"/>
      <c r="L130" s="194"/>
      <c r="M130" s="199"/>
      <c r="N130" s="24"/>
      <c r="O130" s="198"/>
      <c r="P130" s="24"/>
      <c r="Q130" s="198"/>
      <c r="R130" s="200"/>
      <c r="S130" s="199"/>
      <c r="T130" s="198"/>
      <c r="U130" s="24"/>
      <c r="V130" s="199"/>
      <c r="W130" s="24"/>
      <c r="X130" s="199"/>
    </row>
    <row r="131" spans="1:24" ht="15.75">
      <c r="A131" s="165"/>
      <c r="B131" s="186"/>
      <c r="C131" s="186" t="s">
        <v>11</v>
      </c>
      <c r="D131" s="210">
        <f t="shared" si="20"/>
        <v>0</v>
      </c>
      <c r="E131" s="210">
        <f t="shared" si="21"/>
        <v>0</v>
      </c>
      <c r="F131" s="199"/>
      <c r="G131" s="198"/>
      <c r="H131" s="210">
        <f t="shared" si="22"/>
        <v>0</v>
      </c>
      <c r="I131" s="24"/>
      <c r="J131" s="198"/>
      <c r="K131" s="24"/>
      <c r="L131" s="194"/>
      <c r="M131" s="199"/>
      <c r="N131" s="24"/>
      <c r="O131" s="198"/>
      <c r="P131" s="24"/>
      <c r="Q131" s="198"/>
      <c r="R131" s="200"/>
      <c r="S131" s="199"/>
      <c r="T131" s="198"/>
      <c r="U131" s="24"/>
      <c r="V131" s="199"/>
      <c r="W131" s="24"/>
      <c r="X131" s="199"/>
    </row>
    <row r="132" spans="1:24" ht="15.75">
      <c r="A132" s="165" t="s">
        <v>143</v>
      </c>
      <c r="B132" s="186" t="s">
        <v>62</v>
      </c>
      <c r="C132" s="186" t="s">
        <v>28</v>
      </c>
      <c r="D132" s="210">
        <f t="shared" si="20"/>
        <v>0</v>
      </c>
      <c r="E132" s="210">
        <f t="shared" si="21"/>
        <v>0</v>
      </c>
      <c r="F132" s="199"/>
      <c r="G132" s="198"/>
      <c r="H132" s="210">
        <f t="shared" si="22"/>
        <v>0</v>
      </c>
      <c r="I132" s="24"/>
      <c r="J132" s="198"/>
      <c r="K132" s="24"/>
      <c r="L132" s="194"/>
      <c r="M132" s="199"/>
      <c r="N132" s="24"/>
      <c r="O132" s="198"/>
      <c r="P132" s="24"/>
      <c r="Q132" s="198"/>
      <c r="R132" s="200"/>
      <c r="S132" s="199"/>
      <c r="T132" s="198"/>
      <c r="U132" s="24"/>
      <c r="V132" s="199"/>
      <c r="W132" s="24"/>
      <c r="X132" s="199"/>
    </row>
    <row r="133" spans="1:24" ht="15.75">
      <c r="A133" s="165"/>
      <c r="B133" s="186"/>
      <c r="C133" s="186" t="s">
        <v>11</v>
      </c>
      <c r="D133" s="210">
        <f t="shared" si="20"/>
        <v>0</v>
      </c>
      <c r="E133" s="210">
        <f t="shared" si="21"/>
        <v>0</v>
      </c>
      <c r="F133" s="199"/>
      <c r="G133" s="198"/>
      <c r="H133" s="210">
        <f t="shared" si="22"/>
        <v>0</v>
      </c>
      <c r="I133" s="24"/>
      <c r="J133" s="198"/>
      <c r="K133" s="24"/>
      <c r="L133" s="194"/>
      <c r="M133" s="199"/>
      <c r="N133" s="24"/>
      <c r="O133" s="198"/>
      <c r="P133" s="24"/>
      <c r="Q133" s="198"/>
      <c r="R133" s="200"/>
      <c r="S133" s="199"/>
      <c r="T133" s="198"/>
      <c r="U133" s="24"/>
      <c r="V133" s="199"/>
      <c r="W133" s="24"/>
      <c r="X133" s="199"/>
    </row>
    <row r="134" spans="1:24" ht="15.75">
      <c r="A134" s="165" t="s">
        <v>144</v>
      </c>
      <c r="B134" s="186" t="s">
        <v>63</v>
      </c>
      <c r="C134" s="186" t="s">
        <v>28</v>
      </c>
      <c r="D134" s="210">
        <f t="shared" si="20"/>
        <v>0</v>
      </c>
      <c r="E134" s="210">
        <f t="shared" si="21"/>
        <v>0</v>
      </c>
      <c r="F134" s="199"/>
      <c r="G134" s="198"/>
      <c r="H134" s="210">
        <f t="shared" si="22"/>
        <v>0</v>
      </c>
      <c r="I134" s="228">
        <v>0</v>
      </c>
      <c r="J134" s="198">
        <v>0</v>
      </c>
      <c r="K134" s="24"/>
      <c r="L134" s="194"/>
      <c r="M134" s="199"/>
      <c r="N134" s="24"/>
      <c r="O134" s="198"/>
      <c r="P134" s="24"/>
      <c r="Q134" s="198"/>
      <c r="R134" s="200"/>
      <c r="S134" s="199"/>
      <c r="T134" s="198"/>
      <c r="U134" s="24"/>
      <c r="V134" s="199"/>
      <c r="W134" s="24"/>
      <c r="X134" s="199"/>
    </row>
    <row r="135" spans="1:24" ht="15.75">
      <c r="A135" s="165"/>
      <c r="B135" s="186"/>
      <c r="C135" s="186" t="s">
        <v>11</v>
      </c>
      <c r="D135" s="210">
        <f t="shared" si="20"/>
        <v>0</v>
      </c>
      <c r="E135" s="210">
        <f t="shared" si="21"/>
        <v>0</v>
      </c>
      <c r="F135" s="199"/>
      <c r="G135" s="198"/>
      <c r="H135" s="210">
        <f t="shared" si="22"/>
        <v>0</v>
      </c>
      <c r="I135" s="228">
        <v>0</v>
      </c>
      <c r="J135" s="198">
        <v>0</v>
      </c>
      <c r="K135" s="38"/>
      <c r="L135" s="206"/>
      <c r="M135" s="199"/>
      <c r="N135" s="38"/>
      <c r="O135" s="198"/>
      <c r="P135" s="38"/>
      <c r="Q135" s="198"/>
      <c r="R135" s="207"/>
      <c r="S135" s="205"/>
      <c r="T135" s="204"/>
      <c r="U135" s="38"/>
      <c r="V135" s="199"/>
      <c r="W135" s="38"/>
      <c r="X135" s="199"/>
    </row>
    <row r="136" spans="1:24" ht="15.75">
      <c r="A136" s="165" t="s">
        <v>145</v>
      </c>
      <c r="B136" s="186" t="s">
        <v>64</v>
      </c>
      <c r="C136" s="186" t="s">
        <v>28</v>
      </c>
      <c r="D136" s="210">
        <f t="shared" si="20"/>
        <v>0</v>
      </c>
      <c r="E136" s="210">
        <f t="shared" si="21"/>
        <v>0</v>
      </c>
      <c r="F136" s="215"/>
      <c r="G136" s="198"/>
      <c r="H136" s="210">
        <f t="shared" si="22"/>
        <v>0</v>
      </c>
      <c r="I136" s="228">
        <v>0</v>
      </c>
      <c r="J136" s="198">
        <v>0</v>
      </c>
      <c r="K136" s="24"/>
      <c r="L136" s="194"/>
      <c r="M136" s="199"/>
      <c r="N136" s="24"/>
      <c r="O136" s="198"/>
      <c r="P136" s="24"/>
      <c r="Q136" s="198"/>
      <c r="R136" s="200"/>
      <c r="S136" s="199"/>
      <c r="T136" s="198"/>
      <c r="U136" s="24"/>
      <c r="V136" s="199"/>
      <c r="W136" s="24"/>
      <c r="X136" s="199"/>
    </row>
    <row r="137" spans="1:24" ht="15.75">
      <c r="A137" s="165"/>
      <c r="B137" s="186"/>
      <c r="C137" s="186" t="s">
        <v>11</v>
      </c>
      <c r="D137" s="210">
        <f t="shared" si="20"/>
        <v>0</v>
      </c>
      <c r="E137" s="210">
        <f t="shared" si="21"/>
        <v>0</v>
      </c>
      <c r="F137" s="215"/>
      <c r="G137" s="198"/>
      <c r="H137" s="210">
        <f t="shared" si="22"/>
        <v>0</v>
      </c>
      <c r="I137" s="228">
        <v>0</v>
      </c>
      <c r="J137" s="198">
        <v>0</v>
      </c>
      <c r="K137" s="24"/>
      <c r="L137" s="194"/>
      <c r="M137" s="199"/>
      <c r="N137" s="24"/>
      <c r="O137" s="198"/>
      <c r="P137" s="24"/>
      <c r="Q137" s="198"/>
      <c r="R137" s="200"/>
      <c r="S137" s="199"/>
      <c r="T137" s="198"/>
      <c r="U137" s="24"/>
      <c r="V137" s="199"/>
      <c r="W137" s="24"/>
      <c r="X137" s="199"/>
    </row>
    <row r="138" spans="1:24" ht="15.75">
      <c r="A138" s="165" t="s">
        <v>146</v>
      </c>
      <c r="B138" s="186" t="s">
        <v>91</v>
      </c>
      <c r="C138" s="186" t="s">
        <v>28</v>
      </c>
      <c r="D138" s="210">
        <f t="shared" si="20"/>
        <v>0</v>
      </c>
      <c r="E138" s="210">
        <f t="shared" si="21"/>
        <v>0</v>
      </c>
      <c r="F138" s="199"/>
      <c r="G138" s="198"/>
      <c r="H138" s="210">
        <f t="shared" si="22"/>
        <v>0</v>
      </c>
      <c r="I138" s="228">
        <v>0</v>
      </c>
      <c r="J138" s="198">
        <v>0</v>
      </c>
      <c r="K138" s="24"/>
      <c r="L138" s="194"/>
      <c r="M138" s="199"/>
      <c r="N138" s="24"/>
      <c r="O138" s="198"/>
      <c r="P138" s="24"/>
      <c r="Q138" s="198"/>
      <c r="R138" s="200"/>
      <c r="S138" s="199"/>
      <c r="T138" s="198"/>
      <c r="U138" s="24"/>
      <c r="V138" s="199"/>
      <c r="W138" s="24"/>
      <c r="X138" s="199"/>
    </row>
    <row r="139" spans="1:24" ht="15.75">
      <c r="A139" s="165"/>
      <c r="B139" s="186"/>
      <c r="C139" s="186" t="s">
        <v>11</v>
      </c>
      <c r="D139" s="210">
        <f t="shared" si="20"/>
        <v>0</v>
      </c>
      <c r="E139" s="210">
        <f t="shared" si="21"/>
        <v>0</v>
      </c>
      <c r="F139" s="199"/>
      <c r="G139" s="198"/>
      <c r="H139" s="210">
        <f t="shared" si="22"/>
        <v>0</v>
      </c>
      <c r="I139" s="228">
        <v>0</v>
      </c>
      <c r="J139" s="198">
        <v>0</v>
      </c>
      <c r="K139" s="24"/>
      <c r="L139" s="194"/>
      <c r="M139" s="199"/>
      <c r="N139" s="24"/>
      <c r="O139" s="198"/>
      <c r="P139" s="24"/>
      <c r="Q139" s="198"/>
      <c r="R139" s="200"/>
      <c r="S139" s="199"/>
      <c r="T139" s="198"/>
      <c r="U139" s="24"/>
      <c r="V139" s="199"/>
      <c r="W139" s="24"/>
      <c r="X139" s="199"/>
    </row>
    <row r="140" spans="1:24" ht="15.75">
      <c r="A140" s="165" t="s">
        <v>147</v>
      </c>
      <c r="B140" s="186" t="s">
        <v>92</v>
      </c>
      <c r="C140" s="186" t="s">
        <v>28</v>
      </c>
      <c r="D140" s="210">
        <f t="shared" si="20"/>
        <v>0</v>
      </c>
      <c r="E140" s="210">
        <f t="shared" si="21"/>
        <v>0</v>
      </c>
      <c r="F140" s="199"/>
      <c r="G140" s="198"/>
      <c r="H140" s="210">
        <f t="shared" si="22"/>
        <v>0</v>
      </c>
      <c r="I140" s="228">
        <v>0</v>
      </c>
      <c r="J140" s="198">
        <v>0</v>
      </c>
      <c r="K140" s="24"/>
      <c r="L140" s="194"/>
      <c r="M140" s="199"/>
      <c r="N140" s="24"/>
      <c r="O140" s="198"/>
      <c r="P140" s="24"/>
      <c r="Q140" s="198"/>
      <c r="R140" s="200"/>
      <c r="S140" s="199"/>
      <c r="T140" s="198"/>
      <c r="U140" s="24"/>
      <c r="V140" s="199"/>
      <c r="W140" s="24"/>
      <c r="X140" s="199"/>
    </row>
    <row r="141" spans="1:24" ht="15.75">
      <c r="A141" s="165"/>
      <c r="B141" s="186"/>
      <c r="C141" s="186" t="s">
        <v>11</v>
      </c>
      <c r="D141" s="210">
        <f t="shared" si="20"/>
        <v>0</v>
      </c>
      <c r="E141" s="210">
        <f t="shared" si="21"/>
        <v>0</v>
      </c>
      <c r="F141" s="199"/>
      <c r="G141" s="198"/>
      <c r="H141" s="210">
        <f t="shared" si="22"/>
        <v>0</v>
      </c>
      <c r="I141" s="228">
        <v>0</v>
      </c>
      <c r="J141" s="198">
        <v>0</v>
      </c>
      <c r="K141" s="24"/>
      <c r="L141" s="194"/>
      <c r="M141" s="199"/>
      <c r="N141" s="24"/>
      <c r="O141" s="198"/>
      <c r="P141" s="24"/>
      <c r="Q141" s="198"/>
      <c r="R141" s="200"/>
      <c r="S141" s="199"/>
      <c r="T141" s="198"/>
      <c r="U141" s="24"/>
      <c r="V141" s="199"/>
      <c r="W141" s="24"/>
      <c r="X141" s="199"/>
    </row>
    <row r="142" spans="1:24" ht="15.75">
      <c r="A142" s="165" t="s">
        <v>148</v>
      </c>
      <c r="B142" s="186" t="s">
        <v>86</v>
      </c>
      <c r="C142" s="186" t="s">
        <v>28</v>
      </c>
      <c r="D142" s="210">
        <f t="shared" si="20"/>
        <v>0</v>
      </c>
      <c r="E142" s="210">
        <f t="shared" si="21"/>
        <v>0</v>
      </c>
      <c r="F142" s="199"/>
      <c r="G142" s="193"/>
      <c r="H142" s="210">
        <f t="shared" si="22"/>
        <v>0</v>
      </c>
      <c r="I142" s="24"/>
      <c r="J142" s="193"/>
      <c r="K142" s="24"/>
      <c r="L142" s="194"/>
      <c r="M142" s="186"/>
      <c r="N142" s="24"/>
      <c r="O142" s="193"/>
      <c r="P142" s="24"/>
      <c r="Q142" s="193"/>
      <c r="R142" s="216"/>
      <c r="S142" s="186"/>
      <c r="T142" s="193"/>
      <c r="U142" s="24"/>
      <c r="V142" s="186"/>
      <c r="W142" s="24"/>
      <c r="X142" s="186"/>
    </row>
    <row r="143" spans="1:24" ht="16.5" thickBot="1">
      <c r="A143" s="67"/>
      <c r="B143" s="67"/>
      <c r="C143" s="67" t="s">
        <v>11</v>
      </c>
      <c r="D143" s="69">
        <f t="shared" si="20"/>
        <v>0</v>
      </c>
      <c r="E143" s="69">
        <f t="shared" si="21"/>
        <v>0</v>
      </c>
      <c r="F143" s="217"/>
      <c r="G143" s="88"/>
      <c r="H143" s="69">
        <f t="shared" si="22"/>
        <v>0</v>
      </c>
      <c r="I143" s="29"/>
      <c r="J143" s="88"/>
      <c r="K143" s="29"/>
      <c r="L143" s="89"/>
      <c r="M143" s="67"/>
      <c r="N143" s="29"/>
      <c r="O143" s="88"/>
      <c r="P143" s="29"/>
      <c r="Q143" s="88"/>
      <c r="R143" s="90"/>
      <c r="S143" s="67"/>
      <c r="T143" s="88"/>
      <c r="U143" s="29"/>
      <c r="V143" s="67"/>
      <c r="W143" s="29"/>
      <c r="X143" s="67"/>
    </row>
    <row r="144" spans="1:24" ht="15.75">
      <c r="A144" s="218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</row>
    <row r="145" spans="1:24" ht="15.75">
      <c r="A145" s="21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</row>
    <row r="146" spans="1:24" ht="15.75">
      <c r="A146" s="218"/>
      <c r="B146" s="140"/>
      <c r="C146" s="140" t="s">
        <v>189</v>
      </c>
      <c r="D146" s="140"/>
      <c r="E146" s="140"/>
      <c r="F146" s="140"/>
      <c r="G146" s="140"/>
      <c r="H146" s="140"/>
      <c r="I146" s="140" t="s">
        <v>191</v>
      </c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</row>
    <row r="147" spans="1:24" ht="15.75">
      <c r="A147" s="218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</row>
    <row r="148" spans="1:24" ht="15.75">
      <c r="A148" s="218"/>
      <c r="B148" s="140"/>
      <c r="C148" s="140" t="s">
        <v>181</v>
      </c>
      <c r="D148" s="140"/>
      <c r="E148" s="140"/>
      <c r="F148" s="140"/>
      <c r="G148" s="140"/>
      <c r="H148" s="140"/>
      <c r="I148" s="140" t="s">
        <v>192</v>
      </c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</row>
    <row r="149" spans="1:24" ht="15.75">
      <c r="A149" s="218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</row>
    <row r="150" spans="1:24" ht="15.75">
      <c r="A150" s="218"/>
      <c r="B150" s="140"/>
      <c r="C150" s="140" t="s">
        <v>200</v>
      </c>
      <c r="D150" s="140"/>
      <c r="E150" s="140"/>
      <c r="F150" s="140"/>
      <c r="G150" s="140"/>
      <c r="H150" s="140"/>
      <c r="I150" s="140" t="s">
        <v>193</v>
      </c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</row>
    <row r="151" spans="1:24" ht="15.75">
      <c r="A151" s="218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</row>
    <row r="152" spans="1:24" ht="15.75">
      <c r="A152" s="218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</row>
    <row r="153" spans="1:24" ht="15.75">
      <c r="A153" s="218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spans="1:24" ht="15.75">
      <c r="A154" s="218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</row>
    <row r="155" spans="1:24" ht="15.75">
      <c r="A155" s="218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</row>
    <row r="156" spans="1:24" ht="15.75">
      <c r="A156" s="218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</row>
    <row r="157" spans="1:24" ht="15.75">
      <c r="A157" s="218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</row>
    <row r="158" spans="1:24" ht="15.75">
      <c r="A158" s="218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</row>
    <row r="159" spans="1:24" ht="15.75">
      <c r="A159" s="218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</row>
  </sheetData>
  <sheetProtection/>
  <mergeCells count="14">
    <mergeCell ref="A3:V3"/>
    <mergeCell ref="A4:A6"/>
    <mergeCell ref="B4:B6"/>
    <mergeCell ref="C4:C6"/>
    <mergeCell ref="D4:D6"/>
    <mergeCell ref="E4:Q4"/>
    <mergeCell ref="R4:T5"/>
    <mergeCell ref="U4:V5"/>
    <mergeCell ref="W4:X5"/>
    <mergeCell ref="E5:G5"/>
    <mergeCell ref="H5:J5"/>
    <mergeCell ref="K5:M5"/>
    <mergeCell ref="N5:O5"/>
    <mergeCell ref="P5:Q5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9"/>
  <sheetViews>
    <sheetView zoomScale="75" zoomScaleNormal="75" zoomScalePageLayoutView="0" workbookViewId="0" topLeftCell="A1">
      <pane xSplit="3" ySplit="7" topLeftCell="D6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4" sqref="D84:J84"/>
    </sheetView>
  </sheetViews>
  <sheetFormatPr defaultColWidth="8.875" defaultRowHeight="12.75"/>
  <cols>
    <col min="1" max="1" width="5.875" style="1" customWidth="1"/>
    <col min="2" max="2" width="60.125" style="1" customWidth="1"/>
    <col min="3" max="3" width="8.875" style="1" customWidth="1"/>
    <col min="4" max="4" width="9.375" style="219" bestFit="1" customWidth="1"/>
    <col min="5" max="5" width="9.875" style="219" bestFit="1" customWidth="1"/>
    <col min="6" max="6" width="8.625" style="1" customWidth="1"/>
    <col min="7" max="7" width="8.25390625" style="1" customWidth="1"/>
    <col min="8" max="8" width="9.875" style="1" bestFit="1" customWidth="1"/>
    <col min="9" max="9" width="8.875" style="1" customWidth="1"/>
    <col min="10" max="10" width="14.25390625" style="1" customWidth="1"/>
    <col min="11" max="12" width="7.875" style="219" customWidth="1"/>
    <col min="13" max="13" width="8.25390625" style="1" customWidth="1"/>
    <col min="14" max="14" width="9.75390625" style="219" customWidth="1"/>
    <col min="15" max="15" width="9.875" style="1" customWidth="1"/>
    <col min="16" max="16" width="7.625" style="219" customWidth="1"/>
    <col min="17" max="17" width="8.875" style="1" customWidth="1"/>
    <col min="18" max="18" width="10.625" style="1" customWidth="1"/>
    <col min="19" max="19" width="9.375" style="1" customWidth="1"/>
    <col min="20" max="20" width="9.00390625" style="1" customWidth="1"/>
    <col min="21" max="21" width="7.625" style="219" customWidth="1"/>
    <col min="22" max="22" width="7.625" style="1" customWidth="1"/>
    <col min="23" max="23" width="7.625" style="219" customWidth="1"/>
    <col min="24" max="24" width="7.625" style="1" customWidth="1"/>
    <col min="25" max="16384" width="8.875" style="1" customWidth="1"/>
  </cols>
  <sheetData>
    <row r="2" spans="1:24" ht="15.75">
      <c r="A2" s="3"/>
      <c r="D2" s="2"/>
      <c r="E2" s="2"/>
      <c r="F2" s="4"/>
      <c r="G2" s="4"/>
      <c r="H2" s="4"/>
      <c r="I2" s="4"/>
      <c r="J2" s="4"/>
      <c r="K2" s="2"/>
      <c r="L2" s="2"/>
      <c r="M2" s="4"/>
      <c r="N2" s="2"/>
      <c r="O2" s="4"/>
      <c r="P2" s="2"/>
      <c r="Q2" s="4"/>
      <c r="R2" s="4"/>
      <c r="S2" s="4"/>
      <c r="T2" s="4"/>
      <c r="U2" s="2"/>
      <c r="V2" s="4"/>
      <c r="W2" s="2"/>
      <c r="X2" s="4"/>
    </row>
    <row r="3" spans="1:23" ht="16.5" thickBot="1">
      <c r="A3" s="1051" t="s">
        <v>198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"/>
    </row>
    <row r="4" spans="1:24" ht="36.75" customHeight="1" thickBot="1">
      <c r="A4" s="1052" t="s">
        <v>0</v>
      </c>
      <c r="B4" s="1055" t="s">
        <v>1</v>
      </c>
      <c r="C4" s="1055" t="s">
        <v>2</v>
      </c>
      <c r="D4" s="1058" t="s">
        <v>159</v>
      </c>
      <c r="E4" s="1047" t="s">
        <v>131</v>
      </c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50"/>
      <c r="R4" s="1043" t="s">
        <v>134</v>
      </c>
      <c r="S4" s="1062"/>
      <c r="T4" s="1044"/>
      <c r="U4" s="1043" t="s">
        <v>100</v>
      </c>
      <c r="V4" s="1044"/>
      <c r="W4" s="1043" t="s">
        <v>132</v>
      </c>
      <c r="X4" s="1044"/>
    </row>
    <row r="5" spans="1:24" ht="138.75" customHeight="1" thickBot="1">
      <c r="A5" s="1053"/>
      <c r="B5" s="1056"/>
      <c r="C5" s="1056"/>
      <c r="D5" s="1059"/>
      <c r="E5" s="1047" t="s">
        <v>157</v>
      </c>
      <c r="F5" s="1048"/>
      <c r="G5" s="1049"/>
      <c r="H5" s="1047" t="s">
        <v>156</v>
      </c>
      <c r="I5" s="1048"/>
      <c r="J5" s="1049"/>
      <c r="K5" s="1047" t="s">
        <v>158</v>
      </c>
      <c r="L5" s="1048"/>
      <c r="M5" s="1049"/>
      <c r="N5" s="1047" t="s">
        <v>154</v>
      </c>
      <c r="O5" s="1050"/>
      <c r="P5" s="1047" t="s">
        <v>155</v>
      </c>
      <c r="Q5" s="1050"/>
      <c r="R5" s="1045"/>
      <c r="S5" s="1063"/>
      <c r="T5" s="1046"/>
      <c r="U5" s="1045"/>
      <c r="V5" s="1046"/>
      <c r="W5" s="1045"/>
      <c r="X5" s="1046"/>
    </row>
    <row r="6" spans="1:24" ht="16.5" thickBot="1">
      <c r="A6" s="1054"/>
      <c r="B6" s="1057"/>
      <c r="C6" s="1057"/>
      <c r="D6" s="1060"/>
      <c r="E6" s="5" t="s">
        <v>3</v>
      </c>
      <c r="F6" s="6" t="s">
        <v>4</v>
      </c>
      <c r="G6" s="1128" t="s">
        <v>5</v>
      </c>
      <c r="H6" s="5" t="s">
        <v>6</v>
      </c>
      <c r="I6" s="6" t="s">
        <v>4</v>
      </c>
      <c r="J6" s="6" t="s">
        <v>5</v>
      </c>
      <c r="K6" s="1129" t="s">
        <v>6</v>
      </c>
      <c r="L6" s="6" t="s">
        <v>4</v>
      </c>
      <c r="M6" s="6" t="s">
        <v>5</v>
      </c>
      <c r="N6" s="5" t="s">
        <v>6</v>
      </c>
      <c r="O6" s="7" t="s">
        <v>7</v>
      </c>
      <c r="P6" s="8" t="s">
        <v>6</v>
      </c>
      <c r="Q6" s="7" t="s">
        <v>5</v>
      </c>
      <c r="R6" s="5" t="s">
        <v>6</v>
      </c>
      <c r="S6" s="9" t="s">
        <v>149</v>
      </c>
      <c r="T6" s="10" t="s">
        <v>8</v>
      </c>
      <c r="U6" s="5" t="s">
        <v>6</v>
      </c>
      <c r="V6" s="10" t="s">
        <v>8</v>
      </c>
      <c r="W6" s="5" t="s">
        <v>6</v>
      </c>
      <c r="X6" s="10" t="s">
        <v>8</v>
      </c>
    </row>
    <row r="7" spans="1:24" ht="17.25" thickBot="1" thickTop="1">
      <c r="A7" s="11" t="s">
        <v>73</v>
      </c>
      <c r="B7" s="12" t="s">
        <v>82</v>
      </c>
      <c r="C7" s="13" t="s">
        <v>11</v>
      </c>
      <c r="D7" s="14">
        <f aca="true" t="shared" si="0" ref="D7:D71">E7+H7+K7+N7+P7+R7+U7+W7</f>
        <v>196.437</v>
      </c>
      <c r="E7" s="14">
        <f aca="true" t="shared" si="1" ref="E7:E57">F7+G7</f>
        <v>0</v>
      </c>
      <c r="F7" s="14">
        <f>F10+F16+F27+F29+F32+F35+F37+F39+F41+F43+F45+F47+F49+F51+F53+F55+F57</f>
        <v>0</v>
      </c>
      <c r="G7" s="1154">
        <f>G10+G16+G27+G29+G32+G35+G37+G39+G41+G43+G45+G47+G49+G51+G53+G55+G57</f>
        <v>0</v>
      </c>
      <c r="H7" s="220">
        <f>H10+H16+H27+H29+H32+H35+H37+H39+H41+H43+H45+H47+H49+H51+H53+H55+H57</f>
        <v>196.437</v>
      </c>
      <c r="I7" s="14">
        <f>I10+I16+I27+I29+I32+I35+I37+I39+I41+I43+I45+I47+I49+I51+I53+I55+I57</f>
        <v>86.236</v>
      </c>
      <c r="J7" s="14">
        <f>J10+J16+J27+J29+J32+J35+J37+J39+J41+J43+J45+J47+J49+J51+J53+J55+J57</f>
        <v>110.201</v>
      </c>
      <c r="K7" s="1156">
        <f aca="true" t="shared" si="2" ref="K7:X7">K10+K27+K29+K32+K35+K37+K39+K41+K43+K45+K47+K49+K51+K53+K55+K57</f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>
        <f t="shared" si="2"/>
        <v>0</v>
      </c>
      <c r="P7" s="14">
        <f t="shared" si="2"/>
        <v>0</v>
      </c>
      <c r="Q7" s="14">
        <f t="shared" si="2"/>
        <v>0</v>
      </c>
      <c r="R7" s="14">
        <f t="shared" si="2"/>
        <v>0</v>
      </c>
      <c r="S7" s="14">
        <f t="shared" si="2"/>
        <v>0</v>
      </c>
      <c r="T7" s="14">
        <f t="shared" si="2"/>
        <v>0</v>
      </c>
      <c r="U7" s="14">
        <f t="shared" si="2"/>
        <v>0</v>
      </c>
      <c r="V7" s="14">
        <f t="shared" si="2"/>
        <v>0</v>
      </c>
      <c r="W7" s="14">
        <f t="shared" si="2"/>
        <v>0</v>
      </c>
      <c r="X7" s="14">
        <f t="shared" si="2"/>
        <v>0</v>
      </c>
    </row>
    <row r="8" spans="1:24" s="18" customFormat="1" ht="16.5" thickTop="1">
      <c r="A8" s="299"/>
      <c r="B8" s="300"/>
      <c r="C8" s="222" t="s">
        <v>163</v>
      </c>
      <c r="D8" s="17">
        <f t="shared" si="0"/>
        <v>0</v>
      </c>
      <c r="E8" s="17">
        <f t="shared" si="1"/>
        <v>0</v>
      </c>
      <c r="F8" s="302"/>
      <c r="G8" s="1155"/>
      <c r="H8" s="17">
        <f>I8+J8</f>
        <v>0</v>
      </c>
      <c r="I8" s="302"/>
      <c r="J8" s="302">
        <v>0</v>
      </c>
      <c r="K8" s="311">
        <f>L8+M8</f>
        <v>0</v>
      </c>
      <c r="L8" s="302"/>
      <c r="M8" s="302"/>
      <c r="N8" s="17">
        <f>O8+P8</f>
        <v>0</v>
      </c>
      <c r="O8" s="302"/>
      <c r="P8" s="17">
        <f>Q8+R8</f>
        <v>0</v>
      </c>
      <c r="Q8" s="302"/>
      <c r="R8" s="17">
        <f>S8+T8</f>
        <v>0</v>
      </c>
      <c r="S8" s="302"/>
      <c r="T8" s="302"/>
      <c r="U8" s="302"/>
      <c r="V8" s="302"/>
      <c r="W8" s="302"/>
      <c r="X8" s="302"/>
    </row>
    <row r="9" spans="1:24" s="18" customFormat="1" ht="15.75">
      <c r="A9" s="221">
        <v>1</v>
      </c>
      <c r="B9" s="15" t="s">
        <v>83</v>
      </c>
      <c r="C9" s="16" t="s">
        <v>9</v>
      </c>
      <c r="D9" s="17">
        <f t="shared" si="0"/>
        <v>0</v>
      </c>
      <c r="E9" s="17">
        <f t="shared" si="1"/>
        <v>0</v>
      </c>
      <c r="F9" s="17">
        <f aca="true" t="shared" si="3" ref="F9:K10">F11+F13</f>
        <v>0</v>
      </c>
      <c r="G9" s="234">
        <f t="shared" si="3"/>
        <v>0</v>
      </c>
      <c r="H9" s="17">
        <f t="shared" si="3"/>
        <v>0</v>
      </c>
      <c r="I9" s="17">
        <f t="shared" si="3"/>
        <v>0</v>
      </c>
      <c r="J9" s="17">
        <f t="shared" si="3"/>
        <v>0</v>
      </c>
      <c r="K9" s="311">
        <f t="shared" si="3"/>
        <v>0</v>
      </c>
      <c r="L9" s="17"/>
      <c r="M9" s="17">
        <f aca="true" t="shared" si="4" ref="M9:X10">M11+M13</f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>
        <f t="shared" si="4"/>
        <v>0</v>
      </c>
      <c r="X9" s="17">
        <f t="shared" si="4"/>
        <v>0</v>
      </c>
    </row>
    <row r="10" spans="1:24" s="18" customFormat="1" ht="15.75">
      <c r="A10" s="221"/>
      <c r="B10" s="19" t="s">
        <v>10</v>
      </c>
      <c r="C10" s="20" t="s">
        <v>11</v>
      </c>
      <c r="D10" s="17">
        <f t="shared" si="0"/>
        <v>0</v>
      </c>
      <c r="E10" s="17">
        <f t="shared" si="1"/>
        <v>0</v>
      </c>
      <c r="F10" s="21">
        <f t="shared" si="3"/>
        <v>0</v>
      </c>
      <c r="G10" s="236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190">
        <f t="shared" si="3"/>
        <v>0</v>
      </c>
      <c r="L10" s="21"/>
      <c r="M10" s="21">
        <f t="shared" si="4"/>
        <v>0</v>
      </c>
      <c r="N10" s="21">
        <f t="shared" si="4"/>
        <v>0</v>
      </c>
      <c r="O10" s="21">
        <f t="shared" si="4"/>
        <v>0</v>
      </c>
      <c r="P10" s="21">
        <f t="shared" si="4"/>
        <v>0</v>
      </c>
      <c r="Q10" s="21">
        <f t="shared" si="4"/>
        <v>0</v>
      </c>
      <c r="R10" s="21">
        <f t="shared" si="4"/>
        <v>0</v>
      </c>
      <c r="S10" s="21">
        <f t="shared" si="4"/>
        <v>0</v>
      </c>
      <c r="T10" s="21">
        <f t="shared" si="4"/>
        <v>0</v>
      </c>
      <c r="U10" s="21">
        <f t="shared" si="4"/>
        <v>0</v>
      </c>
      <c r="V10" s="21">
        <f t="shared" si="4"/>
        <v>0</v>
      </c>
      <c r="W10" s="21">
        <f t="shared" si="4"/>
        <v>0</v>
      </c>
      <c r="X10" s="21">
        <f t="shared" si="4"/>
        <v>0</v>
      </c>
    </row>
    <row r="11" spans="1:24" s="18" customFormat="1" ht="15.75">
      <c r="A11" s="221" t="s">
        <v>12</v>
      </c>
      <c r="B11" s="19" t="s">
        <v>13</v>
      </c>
      <c r="C11" s="20" t="s">
        <v>9</v>
      </c>
      <c r="D11" s="17">
        <f t="shared" si="0"/>
        <v>0</v>
      </c>
      <c r="E11" s="17">
        <f t="shared" si="1"/>
        <v>0</v>
      </c>
      <c r="F11" s="22"/>
      <c r="G11" s="23">
        <v>0</v>
      </c>
      <c r="H11" s="24">
        <f aca="true" t="shared" si="5" ref="H11:H57">I11+J11</f>
        <v>0</v>
      </c>
      <c r="I11" s="24"/>
      <c r="J11" s="22"/>
      <c r="K11" s="195"/>
      <c r="L11" s="24"/>
      <c r="M11" s="22"/>
      <c r="N11" s="24"/>
      <c r="O11" s="22"/>
      <c r="P11" s="24"/>
      <c r="Q11" s="22"/>
      <c r="R11" s="22"/>
      <c r="S11" s="22"/>
      <c r="T11" s="22"/>
      <c r="U11" s="24"/>
      <c r="V11" s="25"/>
      <c r="W11" s="24"/>
      <c r="X11" s="25"/>
    </row>
    <row r="12" spans="1:24" s="18" customFormat="1" ht="15.75">
      <c r="A12" s="221"/>
      <c r="B12" s="19"/>
      <c r="C12" s="20" t="s">
        <v>11</v>
      </c>
      <c r="D12" s="17">
        <f t="shared" si="0"/>
        <v>0</v>
      </c>
      <c r="E12" s="17">
        <f t="shared" si="1"/>
        <v>0</v>
      </c>
      <c r="F12" s="22"/>
      <c r="G12" s="23">
        <v>0</v>
      </c>
      <c r="H12" s="24">
        <f t="shared" si="5"/>
        <v>0</v>
      </c>
      <c r="I12" s="24"/>
      <c r="J12" s="22"/>
      <c r="K12" s="195"/>
      <c r="L12" s="24"/>
      <c r="M12" s="22"/>
      <c r="N12" s="24"/>
      <c r="O12" s="22"/>
      <c r="P12" s="24"/>
      <c r="Q12" s="22"/>
      <c r="R12" s="22"/>
      <c r="S12" s="22"/>
      <c r="T12" s="22"/>
      <c r="U12" s="24"/>
      <c r="V12" s="25"/>
      <c r="W12" s="24"/>
      <c r="X12" s="25"/>
    </row>
    <row r="13" spans="1:24" s="18" customFormat="1" ht="15.75">
      <c r="A13" s="221" t="s">
        <v>14</v>
      </c>
      <c r="B13" s="19" t="s">
        <v>15</v>
      </c>
      <c r="C13" s="20" t="s">
        <v>9</v>
      </c>
      <c r="D13" s="17">
        <f t="shared" si="0"/>
        <v>0</v>
      </c>
      <c r="E13" s="17">
        <f t="shared" si="1"/>
        <v>0</v>
      </c>
      <c r="F13" s="22"/>
      <c r="G13" s="23">
        <v>0</v>
      </c>
      <c r="H13" s="24">
        <f t="shared" si="5"/>
        <v>0</v>
      </c>
      <c r="I13" s="228">
        <v>0</v>
      </c>
      <c r="J13" s="22">
        <v>0</v>
      </c>
      <c r="K13" s="195"/>
      <c r="L13" s="24"/>
      <c r="M13" s="22"/>
      <c r="N13" s="24"/>
      <c r="O13" s="22"/>
      <c r="P13" s="24"/>
      <c r="Q13" s="22"/>
      <c r="R13" s="22"/>
      <c r="S13" s="22"/>
      <c r="T13" s="22"/>
      <c r="U13" s="24"/>
      <c r="V13" s="25"/>
      <c r="W13" s="24"/>
      <c r="X13" s="25"/>
    </row>
    <row r="14" spans="1:24" s="18" customFormat="1" ht="16.5" thickBot="1">
      <c r="A14" s="221"/>
      <c r="B14" s="26"/>
      <c r="C14" s="27" t="s">
        <v>11</v>
      </c>
      <c r="D14" s="28">
        <f t="shared" si="0"/>
        <v>0</v>
      </c>
      <c r="E14" s="28">
        <f t="shared" si="1"/>
        <v>0</v>
      </c>
      <c r="F14" s="36"/>
      <c r="G14" s="37">
        <v>0</v>
      </c>
      <c r="H14" s="38">
        <f t="shared" si="5"/>
        <v>0</v>
      </c>
      <c r="I14" s="287">
        <v>0</v>
      </c>
      <c r="J14" s="22">
        <v>0</v>
      </c>
      <c r="K14" s="138"/>
      <c r="L14" s="38"/>
      <c r="M14" s="36"/>
      <c r="N14" s="38"/>
      <c r="O14" s="36"/>
      <c r="P14" s="38"/>
      <c r="Q14" s="36"/>
      <c r="R14" s="36"/>
      <c r="S14" s="36"/>
      <c r="T14" s="36"/>
      <c r="U14" s="38"/>
      <c r="V14" s="39"/>
      <c r="W14" s="38"/>
      <c r="X14" s="39"/>
    </row>
    <row r="15" spans="1:24" s="18" customFormat="1" ht="16.5" thickBot="1">
      <c r="A15" s="222" t="s">
        <v>16</v>
      </c>
      <c r="B15" s="223" t="s">
        <v>162</v>
      </c>
      <c r="C15" s="222" t="s">
        <v>163</v>
      </c>
      <c r="D15" s="28">
        <f t="shared" si="0"/>
        <v>0</v>
      </c>
      <c r="E15" s="233">
        <f t="shared" si="1"/>
        <v>0</v>
      </c>
      <c r="F15" s="243"/>
      <c r="G15" s="309"/>
      <c r="H15" s="1143">
        <f t="shared" si="5"/>
        <v>0</v>
      </c>
      <c r="I15" s="244"/>
      <c r="J15" s="1132"/>
      <c r="K15" s="312"/>
      <c r="L15" s="244"/>
      <c r="M15" s="243"/>
      <c r="N15" s="244"/>
      <c r="O15" s="243"/>
      <c r="P15" s="244"/>
      <c r="Q15" s="243"/>
      <c r="R15" s="243"/>
      <c r="S15" s="243"/>
      <c r="T15" s="243"/>
      <c r="U15" s="244"/>
      <c r="V15" s="243"/>
      <c r="W15" s="244"/>
      <c r="X15" s="243"/>
    </row>
    <row r="16" spans="1:24" s="18" customFormat="1" ht="16.5" thickBot="1">
      <c r="A16" s="222"/>
      <c r="B16" s="224" t="s">
        <v>164</v>
      </c>
      <c r="C16" s="225" t="s">
        <v>11</v>
      </c>
      <c r="D16" s="28">
        <f t="shared" si="0"/>
        <v>0</v>
      </c>
      <c r="E16" s="233">
        <f t="shared" si="1"/>
        <v>0</v>
      </c>
      <c r="F16" s="243">
        <f>F18+F20+F22+F24+F25</f>
        <v>0</v>
      </c>
      <c r="G16" s="309">
        <f>G18+G20+G22+G24+G25</f>
        <v>0</v>
      </c>
      <c r="H16" s="1143">
        <f t="shared" si="5"/>
        <v>0</v>
      </c>
      <c r="I16" s="244">
        <f>I18+I20+I22+I24+I25</f>
        <v>0</v>
      </c>
      <c r="J16" s="1132">
        <f>J18+J20+J22+J24+J25</f>
        <v>0</v>
      </c>
      <c r="K16" s="312"/>
      <c r="L16" s="244"/>
      <c r="M16" s="243"/>
      <c r="N16" s="244"/>
      <c r="O16" s="243"/>
      <c r="P16" s="244"/>
      <c r="Q16" s="243"/>
      <c r="R16" s="243"/>
      <c r="S16" s="243"/>
      <c r="T16" s="243"/>
      <c r="U16" s="244"/>
      <c r="V16" s="243"/>
      <c r="W16" s="244"/>
      <c r="X16" s="243"/>
    </row>
    <row r="17" spans="1:24" s="18" customFormat="1" ht="16.5" thickBot="1">
      <c r="A17" s="222" t="s">
        <v>165</v>
      </c>
      <c r="B17" s="225" t="s">
        <v>166</v>
      </c>
      <c r="C17" s="225" t="s">
        <v>167</v>
      </c>
      <c r="D17" s="28">
        <f t="shared" si="0"/>
        <v>0</v>
      </c>
      <c r="E17" s="233">
        <f t="shared" si="1"/>
        <v>0</v>
      </c>
      <c r="F17" s="243"/>
      <c r="G17" s="309">
        <v>0</v>
      </c>
      <c r="H17" s="1143">
        <f t="shared" si="5"/>
        <v>0</v>
      </c>
      <c r="I17" s="244"/>
      <c r="J17" s="1132"/>
      <c r="K17" s="312"/>
      <c r="L17" s="244"/>
      <c r="M17" s="243"/>
      <c r="N17" s="244"/>
      <c r="O17" s="243"/>
      <c r="P17" s="244"/>
      <c r="Q17" s="243"/>
      <c r="R17" s="243"/>
      <c r="S17" s="243"/>
      <c r="T17" s="243"/>
      <c r="U17" s="244"/>
      <c r="V17" s="243"/>
      <c r="W17" s="244"/>
      <c r="X17" s="243"/>
    </row>
    <row r="18" spans="1:24" s="18" customFormat="1" ht="16.5" thickBot="1">
      <c r="A18" s="222"/>
      <c r="B18" s="225"/>
      <c r="C18" s="225" t="s">
        <v>11</v>
      </c>
      <c r="D18" s="28">
        <f t="shared" si="0"/>
        <v>0</v>
      </c>
      <c r="E18" s="233">
        <f t="shared" si="1"/>
        <v>0</v>
      </c>
      <c r="F18" s="243"/>
      <c r="G18" s="309">
        <v>0</v>
      </c>
      <c r="H18" s="1143">
        <f t="shared" si="5"/>
        <v>0</v>
      </c>
      <c r="I18" s="244"/>
      <c r="J18" s="1132"/>
      <c r="K18" s="312"/>
      <c r="L18" s="244"/>
      <c r="M18" s="243"/>
      <c r="N18" s="244"/>
      <c r="O18" s="243"/>
      <c r="P18" s="244"/>
      <c r="Q18" s="243"/>
      <c r="R18" s="243"/>
      <c r="S18" s="243"/>
      <c r="T18" s="243"/>
      <c r="U18" s="244"/>
      <c r="V18" s="243"/>
      <c r="W18" s="244"/>
      <c r="X18" s="243"/>
    </row>
    <row r="19" spans="1:24" s="18" customFormat="1" ht="16.5" thickBot="1">
      <c r="A19" s="222" t="s">
        <v>168</v>
      </c>
      <c r="B19" s="225" t="s">
        <v>169</v>
      </c>
      <c r="C19" s="225" t="s">
        <v>170</v>
      </c>
      <c r="D19" s="28">
        <f t="shared" si="0"/>
        <v>0</v>
      </c>
      <c r="E19" s="233">
        <f t="shared" si="1"/>
        <v>0</v>
      </c>
      <c r="F19" s="243"/>
      <c r="G19" s="309">
        <v>0</v>
      </c>
      <c r="H19" s="1143">
        <f t="shared" si="5"/>
        <v>0</v>
      </c>
      <c r="I19" s="244"/>
      <c r="J19" s="1132"/>
      <c r="K19" s="312"/>
      <c r="L19" s="244"/>
      <c r="M19" s="243"/>
      <c r="N19" s="244"/>
      <c r="O19" s="243"/>
      <c r="P19" s="244"/>
      <c r="Q19" s="243"/>
      <c r="R19" s="243"/>
      <c r="S19" s="243"/>
      <c r="T19" s="243"/>
      <c r="U19" s="244"/>
      <c r="V19" s="243"/>
      <c r="W19" s="244"/>
      <c r="X19" s="243"/>
    </row>
    <row r="20" spans="1:24" s="18" customFormat="1" ht="16.5" thickBot="1">
      <c r="A20" s="222"/>
      <c r="B20" s="225" t="s">
        <v>171</v>
      </c>
      <c r="C20" s="225" t="s">
        <v>11</v>
      </c>
      <c r="D20" s="28">
        <f t="shared" si="0"/>
        <v>0</v>
      </c>
      <c r="E20" s="233">
        <f t="shared" si="1"/>
        <v>0</v>
      </c>
      <c r="F20" s="243"/>
      <c r="G20" s="309">
        <v>0</v>
      </c>
      <c r="H20" s="1143">
        <f t="shared" si="5"/>
        <v>0</v>
      </c>
      <c r="I20" s="244"/>
      <c r="J20" s="1132"/>
      <c r="K20" s="312"/>
      <c r="L20" s="244"/>
      <c r="M20" s="243"/>
      <c r="N20" s="244"/>
      <c r="O20" s="243"/>
      <c r="P20" s="244"/>
      <c r="Q20" s="243"/>
      <c r="R20" s="243"/>
      <c r="S20" s="243"/>
      <c r="T20" s="243"/>
      <c r="U20" s="244"/>
      <c r="V20" s="243"/>
      <c r="W20" s="244"/>
      <c r="X20" s="243"/>
    </row>
    <row r="21" spans="1:24" s="18" customFormat="1" ht="16.5" thickBot="1">
      <c r="A21" s="222" t="s">
        <v>172</v>
      </c>
      <c r="B21" s="225" t="s">
        <v>173</v>
      </c>
      <c r="C21" s="225" t="s">
        <v>170</v>
      </c>
      <c r="D21" s="28">
        <f t="shared" si="0"/>
        <v>0</v>
      </c>
      <c r="E21" s="233">
        <f t="shared" si="1"/>
        <v>0</v>
      </c>
      <c r="F21" s="243"/>
      <c r="G21" s="309">
        <v>0</v>
      </c>
      <c r="H21" s="1143">
        <f t="shared" si="5"/>
        <v>0</v>
      </c>
      <c r="I21" s="244"/>
      <c r="J21" s="1132"/>
      <c r="K21" s="312"/>
      <c r="L21" s="244"/>
      <c r="M21" s="243"/>
      <c r="N21" s="244"/>
      <c r="O21" s="243"/>
      <c r="P21" s="244"/>
      <c r="Q21" s="243"/>
      <c r="R21" s="243"/>
      <c r="S21" s="243"/>
      <c r="T21" s="243"/>
      <c r="U21" s="244"/>
      <c r="V21" s="243"/>
      <c r="W21" s="244"/>
      <c r="X21" s="243"/>
    </row>
    <row r="22" spans="1:24" s="18" customFormat="1" ht="16.5" thickBot="1">
      <c r="A22" s="222"/>
      <c r="B22" s="225" t="s">
        <v>174</v>
      </c>
      <c r="C22" s="225" t="s">
        <v>11</v>
      </c>
      <c r="D22" s="28">
        <f t="shared" si="0"/>
        <v>0</v>
      </c>
      <c r="E22" s="233">
        <f t="shared" si="1"/>
        <v>0</v>
      </c>
      <c r="F22" s="243"/>
      <c r="G22" s="309">
        <v>0</v>
      </c>
      <c r="H22" s="1143">
        <f t="shared" si="5"/>
        <v>0</v>
      </c>
      <c r="I22" s="244"/>
      <c r="J22" s="1132"/>
      <c r="K22" s="312"/>
      <c r="L22" s="244"/>
      <c r="M22" s="243"/>
      <c r="N22" s="244"/>
      <c r="O22" s="243"/>
      <c r="P22" s="244"/>
      <c r="Q22" s="243"/>
      <c r="R22" s="243"/>
      <c r="S22" s="243"/>
      <c r="T22" s="243"/>
      <c r="U22" s="244"/>
      <c r="V22" s="243"/>
      <c r="W22" s="244"/>
      <c r="X22" s="243"/>
    </row>
    <row r="23" spans="1:24" s="18" customFormat="1" ht="16.5" thickBot="1">
      <c r="A23" s="222" t="s">
        <v>175</v>
      </c>
      <c r="B23" s="225" t="s">
        <v>176</v>
      </c>
      <c r="C23" s="225" t="s">
        <v>28</v>
      </c>
      <c r="D23" s="28">
        <f t="shared" si="0"/>
        <v>0</v>
      </c>
      <c r="E23" s="233">
        <f t="shared" si="1"/>
        <v>0</v>
      </c>
      <c r="F23" s="243"/>
      <c r="G23" s="309">
        <v>0</v>
      </c>
      <c r="H23" s="1143">
        <f t="shared" si="5"/>
        <v>0</v>
      </c>
      <c r="I23" s="244"/>
      <c r="J23" s="1132"/>
      <c r="K23" s="312"/>
      <c r="L23" s="244"/>
      <c r="M23" s="243"/>
      <c r="N23" s="244"/>
      <c r="O23" s="243"/>
      <c r="P23" s="244"/>
      <c r="Q23" s="243"/>
      <c r="R23" s="243"/>
      <c r="S23" s="243"/>
      <c r="T23" s="243"/>
      <c r="U23" s="244"/>
      <c r="V23" s="243"/>
      <c r="W23" s="244"/>
      <c r="X23" s="243"/>
    </row>
    <row r="24" spans="1:24" s="18" customFormat="1" ht="16.5" thickBot="1">
      <c r="A24" s="222"/>
      <c r="B24" s="225"/>
      <c r="C24" s="225" t="s">
        <v>11</v>
      </c>
      <c r="D24" s="28">
        <f t="shared" si="0"/>
        <v>0</v>
      </c>
      <c r="E24" s="233">
        <f t="shared" si="1"/>
        <v>0</v>
      </c>
      <c r="F24" s="243"/>
      <c r="G24" s="309">
        <v>0</v>
      </c>
      <c r="H24" s="1143">
        <f t="shared" si="5"/>
        <v>0</v>
      </c>
      <c r="I24" s="244"/>
      <c r="J24" s="1132"/>
      <c r="K24" s="312"/>
      <c r="L24" s="244"/>
      <c r="M24" s="243"/>
      <c r="N24" s="244"/>
      <c r="O24" s="243"/>
      <c r="P24" s="244"/>
      <c r="Q24" s="243"/>
      <c r="R24" s="243"/>
      <c r="S24" s="243"/>
      <c r="T24" s="243"/>
      <c r="U24" s="244"/>
      <c r="V24" s="243"/>
      <c r="W24" s="244"/>
      <c r="X24" s="243"/>
    </row>
    <row r="25" spans="1:24" s="18" customFormat="1" ht="16.5" thickBot="1">
      <c r="A25" s="222" t="s">
        <v>177</v>
      </c>
      <c r="B25" s="225" t="s">
        <v>178</v>
      </c>
      <c r="C25" s="225" t="s">
        <v>11</v>
      </c>
      <c r="D25" s="28">
        <f t="shared" si="0"/>
        <v>0</v>
      </c>
      <c r="E25" s="233">
        <f t="shared" si="1"/>
        <v>0</v>
      </c>
      <c r="F25" s="243"/>
      <c r="G25" s="309">
        <v>0</v>
      </c>
      <c r="H25" s="1143">
        <f t="shared" si="5"/>
        <v>0</v>
      </c>
      <c r="I25" s="244"/>
      <c r="J25" s="1132"/>
      <c r="K25" s="312"/>
      <c r="L25" s="244"/>
      <c r="M25" s="243"/>
      <c r="N25" s="244"/>
      <c r="O25" s="243"/>
      <c r="P25" s="244"/>
      <c r="Q25" s="243"/>
      <c r="R25" s="243"/>
      <c r="S25" s="243"/>
      <c r="T25" s="243"/>
      <c r="U25" s="244"/>
      <c r="V25" s="243"/>
      <c r="W25" s="244"/>
      <c r="X25" s="243"/>
    </row>
    <row r="26" spans="1:24" s="18" customFormat="1" ht="15.75">
      <c r="A26" s="221" t="s">
        <v>18</v>
      </c>
      <c r="B26" s="15" t="s">
        <v>102</v>
      </c>
      <c r="C26" s="16" t="s">
        <v>17</v>
      </c>
      <c r="D26" s="17">
        <f t="shared" si="0"/>
        <v>0.105</v>
      </c>
      <c r="E26" s="234">
        <f t="shared" si="1"/>
        <v>0</v>
      </c>
      <c r="F26" s="243"/>
      <c r="G26" s="309">
        <v>0</v>
      </c>
      <c r="H26" s="1143">
        <f t="shared" si="5"/>
        <v>0.105</v>
      </c>
      <c r="I26" s="244"/>
      <c r="J26" s="1132">
        <v>0.105</v>
      </c>
      <c r="K26" s="312"/>
      <c r="L26" s="244"/>
      <c r="M26" s="243"/>
      <c r="N26" s="244"/>
      <c r="O26" s="243"/>
      <c r="P26" s="244"/>
      <c r="Q26" s="243"/>
      <c r="R26" s="243"/>
      <c r="S26" s="243"/>
      <c r="T26" s="243"/>
      <c r="U26" s="244"/>
      <c r="V26" s="243"/>
      <c r="W26" s="244"/>
      <c r="X26" s="243"/>
    </row>
    <row r="27" spans="1:24" s="18" customFormat="1" ht="16.5" thickBot="1">
      <c r="A27" s="221"/>
      <c r="B27" s="34" t="s">
        <v>54</v>
      </c>
      <c r="C27" s="35" t="s">
        <v>11</v>
      </c>
      <c r="D27" s="28">
        <f t="shared" si="0"/>
        <v>40.059</v>
      </c>
      <c r="E27" s="234">
        <f t="shared" si="1"/>
        <v>0</v>
      </c>
      <c r="F27" s="243"/>
      <c r="G27" s="309">
        <v>0</v>
      </c>
      <c r="H27" s="1143">
        <f t="shared" si="5"/>
        <v>40.059</v>
      </c>
      <c r="I27" s="244"/>
      <c r="J27" s="1132">
        <v>40.059</v>
      </c>
      <c r="K27" s="312"/>
      <c r="L27" s="244"/>
      <c r="M27" s="243"/>
      <c r="N27" s="244"/>
      <c r="O27" s="243"/>
      <c r="P27" s="244"/>
      <c r="Q27" s="243"/>
      <c r="R27" s="243"/>
      <c r="S27" s="243"/>
      <c r="T27" s="243"/>
      <c r="U27" s="244"/>
      <c r="V27" s="243"/>
      <c r="W27" s="244"/>
      <c r="X27" s="243"/>
    </row>
    <row r="28" spans="1:24" s="18" customFormat="1" ht="15.75">
      <c r="A28" s="221" t="s">
        <v>56</v>
      </c>
      <c r="B28" s="40" t="s">
        <v>66</v>
      </c>
      <c r="C28" s="41" t="s">
        <v>9</v>
      </c>
      <c r="D28" s="17">
        <f t="shared" si="0"/>
        <v>0.042</v>
      </c>
      <c r="E28" s="235">
        <f t="shared" si="1"/>
        <v>0</v>
      </c>
      <c r="F28" s="243"/>
      <c r="G28" s="309">
        <v>0</v>
      </c>
      <c r="H28" s="1143">
        <f t="shared" si="5"/>
        <v>0.042</v>
      </c>
      <c r="I28" s="244"/>
      <c r="J28" s="1132">
        <v>0.042</v>
      </c>
      <c r="K28" s="312"/>
      <c r="L28" s="244"/>
      <c r="M28" s="243"/>
      <c r="N28" s="244"/>
      <c r="O28" s="243"/>
      <c r="P28" s="244"/>
      <c r="Q28" s="243"/>
      <c r="R28" s="243"/>
      <c r="S28" s="243"/>
      <c r="T28" s="243"/>
      <c r="U28" s="244"/>
      <c r="V28" s="243"/>
      <c r="W28" s="244"/>
      <c r="X28" s="243"/>
    </row>
    <row r="29" spans="1:24" s="18" customFormat="1" ht="16.5" thickBot="1">
      <c r="A29" s="221"/>
      <c r="B29" s="26"/>
      <c r="C29" s="44" t="s">
        <v>11</v>
      </c>
      <c r="D29" s="28">
        <f t="shared" si="0"/>
        <v>10.432</v>
      </c>
      <c r="E29" s="234">
        <f t="shared" si="1"/>
        <v>0</v>
      </c>
      <c r="F29" s="243"/>
      <c r="G29" s="309">
        <v>0</v>
      </c>
      <c r="H29" s="1143">
        <f t="shared" si="5"/>
        <v>10.432</v>
      </c>
      <c r="I29" s="244"/>
      <c r="J29" s="1132">
        <v>10.432</v>
      </c>
      <c r="K29" s="312"/>
      <c r="L29" s="244"/>
      <c r="M29" s="243"/>
      <c r="N29" s="244"/>
      <c r="O29" s="243"/>
      <c r="P29" s="244"/>
      <c r="Q29" s="243"/>
      <c r="R29" s="243"/>
      <c r="S29" s="243"/>
      <c r="T29" s="243"/>
      <c r="U29" s="244"/>
      <c r="V29" s="243"/>
      <c r="W29" s="244"/>
      <c r="X29" s="243"/>
    </row>
    <row r="30" spans="1:24" s="18" customFormat="1" ht="15.75">
      <c r="A30" s="221" t="s">
        <v>24</v>
      </c>
      <c r="B30" s="40" t="s">
        <v>84</v>
      </c>
      <c r="C30" s="45" t="s">
        <v>9</v>
      </c>
      <c r="D30" s="17">
        <f t="shared" si="0"/>
        <v>0</v>
      </c>
      <c r="E30" s="235">
        <f t="shared" si="1"/>
        <v>0</v>
      </c>
      <c r="F30" s="243"/>
      <c r="G30" s="309">
        <v>0</v>
      </c>
      <c r="H30" s="1143">
        <f t="shared" si="5"/>
        <v>0</v>
      </c>
      <c r="I30" s="244"/>
      <c r="J30" s="1132">
        <v>0</v>
      </c>
      <c r="K30" s="312"/>
      <c r="L30" s="244"/>
      <c r="M30" s="243"/>
      <c r="N30" s="244"/>
      <c r="O30" s="243"/>
      <c r="P30" s="244"/>
      <c r="Q30" s="243"/>
      <c r="R30" s="243"/>
      <c r="S30" s="243"/>
      <c r="T30" s="243"/>
      <c r="U30" s="244"/>
      <c r="V30" s="243"/>
      <c r="W30" s="244"/>
      <c r="X30" s="243"/>
    </row>
    <row r="31" spans="1:24" s="18" customFormat="1" ht="15.75">
      <c r="A31" s="221"/>
      <c r="B31" s="34" t="s">
        <v>71</v>
      </c>
      <c r="C31" s="20" t="s">
        <v>57</v>
      </c>
      <c r="D31" s="17">
        <f t="shared" si="0"/>
        <v>0</v>
      </c>
      <c r="E31" s="236">
        <f t="shared" si="1"/>
        <v>0</v>
      </c>
      <c r="F31" s="243"/>
      <c r="G31" s="309">
        <v>0</v>
      </c>
      <c r="H31" s="1143">
        <f t="shared" si="5"/>
        <v>0</v>
      </c>
      <c r="I31" s="244"/>
      <c r="J31" s="1132">
        <v>0</v>
      </c>
      <c r="K31" s="312"/>
      <c r="L31" s="244"/>
      <c r="M31" s="243"/>
      <c r="N31" s="244"/>
      <c r="O31" s="243"/>
      <c r="P31" s="244"/>
      <c r="Q31" s="243"/>
      <c r="R31" s="243"/>
      <c r="S31" s="243"/>
      <c r="T31" s="243"/>
      <c r="U31" s="244"/>
      <c r="V31" s="243"/>
      <c r="W31" s="244"/>
      <c r="X31" s="243"/>
    </row>
    <row r="32" spans="1:24" s="18" customFormat="1" ht="16.5" thickBot="1">
      <c r="A32" s="221"/>
      <c r="B32" s="49"/>
      <c r="C32" s="50" t="s">
        <v>11</v>
      </c>
      <c r="D32" s="28">
        <f t="shared" si="0"/>
        <v>0</v>
      </c>
      <c r="E32" s="234">
        <f t="shared" si="1"/>
        <v>0</v>
      </c>
      <c r="F32" s="243"/>
      <c r="G32" s="309">
        <v>0</v>
      </c>
      <c r="H32" s="1143">
        <f t="shared" si="5"/>
        <v>0</v>
      </c>
      <c r="I32" s="244"/>
      <c r="J32" s="1132">
        <v>0</v>
      </c>
      <c r="K32" s="312"/>
      <c r="L32" s="244"/>
      <c r="M32" s="243"/>
      <c r="N32" s="244"/>
      <c r="O32" s="243"/>
      <c r="P32" s="244"/>
      <c r="Q32" s="243"/>
      <c r="R32" s="243"/>
      <c r="S32" s="243"/>
      <c r="T32" s="243"/>
      <c r="U32" s="244"/>
      <c r="V32" s="243"/>
      <c r="W32" s="244"/>
      <c r="X32" s="243"/>
    </row>
    <row r="33" spans="1:24" s="18" customFormat="1" ht="15.75">
      <c r="A33" s="221" t="s">
        <v>25</v>
      </c>
      <c r="B33" s="15" t="s">
        <v>26</v>
      </c>
      <c r="C33" s="16" t="s">
        <v>9</v>
      </c>
      <c r="D33" s="17">
        <f t="shared" si="0"/>
        <v>0</v>
      </c>
      <c r="E33" s="235">
        <f t="shared" si="1"/>
        <v>0</v>
      </c>
      <c r="F33" s="243"/>
      <c r="G33" s="309">
        <v>0</v>
      </c>
      <c r="H33" s="1143">
        <f t="shared" si="5"/>
        <v>0</v>
      </c>
      <c r="I33" s="244"/>
      <c r="J33" s="1132"/>
      <c r="K33" s="312"/>
      <c r="L33" s="244"/>
      <c r="M33" s="243"/>
      <c r="N33" s="244"/>
      <c r="O33" s="243"/>
      <c r="P33" s="244"/>
      <c r="Q33" s="243"/>
      <c r="R33" s="243"/>
      <c r="S33" s="243"/>
      <c r="T33" s="243"/>
      <c r="U33" s="244"/>
      <c r="V33" s="243"/>
      <c r="W33" s="244"/>
      <c r="X33" s="243"/>
    </row>
    <row r="34" spans="1:24" s="18" customFormat="1" ht="15.75">
      <c r="A34" s="221"/>
      <c r="B34" s="51" t="s">
        <v>69</v>
      </c>
      <c r="C34" s="20" t="s">
        <v>58</v>
      </c>
      <c r="D34" s="17">
        <f t="shared" si="0"/>
        <v>0</v>
      </c>
      <c r="E34" s="236">
        <f t="shared" si="1"/>
        <v>0</v>
      </c>
      <c r="F34" s="243"/>
      <c r="G34" s="309">
        <v>0</v>
      </c>
      <c r="H34" s="1143">
        <f t="shared" si="5"/>
        <v>0</v>
      </c>
      <c r="I34" s="244"/>
      <c r="J34" s="1132"/>
      <c r="K34" s="312"/>
      <c r="L34" s="244"/>
      <c r="M34" s="243"/>
      <c r="N34" s="244"/>
      <c r="O34" s="243"/>
      <c r="P34" s="244"/>
      <c r="Q34" s="243"/>
      <c r="R34" s="243"/>
      <c r="S34" s="243"/>
      <c r="T34" s="243"/>
      <c r="U34" s="244"/>
      <c r="V34" s="243"/>
      <c r="W34" s="244"/>
      <c r="X34" s="243"/>
    </row>
    <row r="35" spans="1:24" s="18" customFormat="1" ht="16.5" thickBot="1">
      <c r="A35" s="221"/>
      <c r="B35" s="52"/>
      <c r="C35" s="35" t="s">
        <v>11</v>
      </c>
      <c r="D35" s="28">
        <f t="shared" si="0"/>
        <v>0</v>
      </c>
      <c r="E35" s="233">
        <f t="shared" si="1"/>
        <v>0</v>
      </c>
      <c r="F35" s="243"/>
      <c r="G35" s="309">
        <v>0</v>
      </c>
      <c r="H35" s="1143">
        <f t="shared" si="5"/>
        <v>0</v>
      </c>
      <c r="I35" s="244"/>
      <c r="J35" s="1132"/>
      <c r="K35" s="312"/>
      <c r="L35" s="244"/>
      <c r="M35" s="243"/>
      <c r="N35" s="244"/>
      <c r="O35" s="243"/>
      <c r="P35" s="244"/>
      <c r="Q35" s="243"/>
      <c r="R35" s="243"/>
      <c r="S35" s="243"/>
      <c r="T35" s="243"/>
      <c r="U35" s="244"/>
      <c r="V35" s="243"/>
      <c r="W35" s="244"/>
      <c r="X35" s="243"/>
    </row>
    <row r="36" spans="1:24" s="18" customFormat="1" ht="15.75">
      <c r="A36" s="221" t="s">
        <v>27</v>
      </c>
      <c r="B36" s="40" t="s">
        <v>114</v>
      </c>
      <c r="C36" s="41" t="s">
        <v>28</v>
      </c>
      <c r="D36" s="17">
        <f t="shared" si="0"/>
        <v>9</v>
      </c>
      <c r="E36" s="234">
        <f t="shared" si="1"/>
        <v>0</v>
      </c>
      <c r="F36" s="243"/>
      <c r="G36" s="309">
        <v>0</v>
      </c>
      <c r="H36" s="1143">
        <f t="shared" si="5"/>
        <v>9</v>
      </c>
      <c r="I36" s="244"/>
      <c r="J36" s="1132">
        <v>9</v>
      </c>
      <c r="K36" s="312"/>
      <c r="L36" s="244"/>
      <c r="M36" s="243"/>
      <c r="N36" s="244"/>
      <c r="O36" s="243"/>
      <c r="P36" s="244"/>
      <c r="Q36" s="243"/>
      <c r="R36" s="243"/>
      <c r="S36" s="243"/>
      <c r="T36" s="243"/>
      <c r="U36" s="244"/>
      <c r="V36" s="243"/>
      <c r="W36" s="244"/>
      <c r="X36" s="243"/>
    </row>
    <row r="37" spans="1:24" s="18" customFormat="1" ht="16.5" thickBot="1">
      <c r="A37" s="221"/>
      <c r="B37" s="53" t="s">
        <v>53</v>
      </c>
      <c r="C37" s="44" t="s">
        <v>11</v>
      </c>
      <c r="D37" s="28">
        <f t="shared" si="0"/>
        <v>8.04</v>
      </c>
      <c r="E37" s="233">
        <f t="shared" si="1"/>
        <v>0</v>
      </c>
      <c r="F37" s="243"/>
      <c r="G37" s="309">
        <v>0</v>
      </c>
      <c r="H37" s="1143">
        <f t="shared" si="5"/>
        <v>8.04</v>
      </c>
      <c r="I37" s="244"/>
      <c r="J37" s="1132">
        <v>8.04</v>
      </c>
      <c r="K37" s="312"/>
      <c r="L37" s="244"/>
      <c r="M37" s="243"/>
      <c r="N37" s="244"/>
      <c r="O37" s="243"/>
      <c r="P37" s="244"/>
      <c r="Q37" s="243"/>
      <c r="R37" s="243"/>
      <c r="S37" s="243"/>
      <c r="T37" s="243"/>
      <c r="U37" s="244"/>
      <c r="V37" s="243"/>
      <c r="W37" s="244"/>
      <c r="X37" s="243"/>
    </row>
    <row r="38" spans="1:24" s="18" customFormat="1" ht="15.75">
      <c r="A38" s="221" t="s">
        <v>29</v>
      </c>
      <c r="B38" s="15" t="s">
        <v>52</v>
      </c>
      <c r="C38" s="54" t="s">
        <v>28</v>
      </c>
      <c r="D38" s="17">
        <f t="shared" si="0"/>
        <v>0</v>
      </c>
      <c r="E38" s="234">
        <f t="shared" si="1"/>
        <v>0</v>
      </c>
      <c r="F38" s="243"/>
      <c r="G38" s="309">
        <v>0</v>
      </c>
      <c r="H38" s="1143">
        <f t="shared" si="5"/>
        <v>0</v>
      </c>
      <c r="I38" s="244"/>
      <c r="J38" s="1132"/>
      <c r="K38" s="312"/>
      <c r="L38" s="244"/>
      <c r="M38" s="243"/>
      <c r="N38" s="244"/>
      <c r="O38" s="243"/>
      <c r="P38" s="244"/>
      <c r="Q38" s="243"/>
      <c r="R38" s="243"/>
      <c r="S38" s="243"/>
      <c r="T38" s="243"/>
      <c r="U38" s="244"/>
      <c r="V38" s="243"/>
      <c r="W38" s="244"/>
      <c r="X38" s="243"/>
    </row>
    <row r="39" spans="1:24" s="18" customFormat="1" ht="16.5" thickBot="1">
      <c r="A39" s="221"/>
      <c r="B39" s="55" t="s">
        <v>51</v>
      </c>
      <c r="C39" s="56" t="s">
        <v>11</v>
      </c>
      <c r="D39" s="28">
        <f t="shared" si="0"/>
        <v>0</v>
      </c>
      <c r="E39" s="233">
        <f t="shared" si="1"/>
        <v>0</v>
      </c>
      <c r="F39" s="243"/>
      <c r="G39" s="309">
        <v>0</v>
      </c>
      <c r="H39" s="1143">
        <f t="shared" si="5"/>
        <v>0</v>
      </c>
      <c r="I39" s="244"/>
      <c r="J39" s="1132"/>
      <c r="K39" s="312"/>
      <c r="L39" s="244"/>
      <c r="M39" s="243"/>
      <c r="N39" s="244"/>
      <c r="O39" s="243"/>
      <c r="P39" s="244"/>
      <c r="Q39" s="243"/>
      <c r="R39" s="243"/>
      <c r="S39" s="243"/>
      <c r="T39" s="243"/>
      <c r="U39" s="244"/>
      <c r="V39" s="243"/>
      <c r="W39" s="244"/>
      <c r="X39" s="243"/>
    </row>
    <row r="40" spans="1:24" s="18" customFormat="1" ht="15.75">
      <c r="A40" s="221" t="s">
        <v>31</v>
      </c>
      <c r="B40" s="40" t="s">
        <v>65</v>
      </c>
      <c r="C40" s="41" t="s">
        <v>17</v>
      </c>
      <c r="D40" s="17">
        <f t="shared" si="0"/>
        <v>0</v>
      </c>
      <c r="E40" s="234">
        <f t="shared" si="1"/>
        <v>0</v>
      </c>
      <c r="F40" s="243"/>
      <c r="G40" s="309">
        <v>0</v>
      </c>
      <c r="H40" s="1143">
        <f t="shared" si="5"/>
        <v>0</v>
      </c>
      <c r="I40" s="244"/>
      <c r="J40" s="1132"/>
      <c r="K40" s="312"/>
      <c r="L40" s="244"/>
      <c r="M40" s="243"/>
      <c r="N40" s="244"/>
      <c r="O40" s="243"/>
      <c r="P40" s="244"/>
      <c r="Q40" s="243"/>
      <c r="R40" s="243"/>
      <c r="S40" s="243"/>
      <c r="T40" s="243"/>
      <c r="U40" s="244"/>
      <c r="V40" s="243"/>
      <c r="W40" s="244"/>
      <c r="X40" s="243"/>
    </row>
    <row r="41" spans="1:24" s="18" customFormat="1" ht="16.5" thickBot="1">
      <c r="A41" s="221"/>
      <c r="B41" s="52"/>
      <c r="C41" s="56" t="s">
        <v>11</v>
      </c>
      <c r="D41" s="28">
        <f t="shared" si="0"/>
        <v>0</v>
      </c>
      <c r="E41" s="233">
        <f t="shared" si="1"/>
        <v>0</v>
      </c>
      <c r="F41" s="243"/>
      <c r="G41" s="309">
        <v>0</v>
      </c>
      <c r="H41" s="1143">
        <f t="shared" si="5"/>
        <v>0</v>
      </c>
      <c r="I41" s="244"/>
      <c r="J41" s="1132"/>
      <c r="K41" s="312"/>
      <c r="L41" s="244"/>
      <c r="M41" s="243"/>
      <c r="N41" s="244"/>
      <c r="O41" s="243"/>
      <c r="P41" s="244"/>
      <c r="Q41" s="243"/>
      <c r="R41" s="243"/>
      <c r="S41" s="243"/>
      <c r="T41" s="243"/>
      <c r="U41" s="244"/>
      <c r="V41" s="243"/>
      <c r="W41" s="244"/>
      <c r="X41" s="243"/>
    </row>
    <row r="42" spans="1:24" s="18" customFormat="1" ht="15.75">
      <c r="A42" s="221" t="s">
        <v>32</v>
      </c>
      <c r="B42" s="40" t="s">
        <v>78</v>
      </c>
      <c r="C42" s="41" t="s">
        <v>28</v>
      </c>
      <c r="D42" s="17">
        <f t="shared" si="0"/>
        <v>12</v>
      </c>
      <c r="E42" s="234">
        <f t="shared" si="1"/>
        <v>0</v>
      </c>
      <c r="F42" s="243"/>
      <c r="G42" s="309">
        <v>0</v>
      </c>
      <c r="H42" s="1143">
        <f t="shared" si="5"/>
        <v>12</v>
      </c>
      <c r="I42" s="245">
        <v>0</v>
      </c>
      <c r="J42" s="1132">
        <v>12</v>
      </c>
      <c r="K42" s="312"/>
      <c r="L42" s="244"/>
      <c r="M42" s="243"/>
      <c r="N42" s="244"/>
      <c r="O42" s="243"/>
      <c r="P42" s="244"/>
      <c r="Q42" s="243"/>
      <c r="R42" s="243"/>
      <c r="S42" s="243"/>
      <c r="T42" s="243"/>
      <c r="U42" s="244"/>
      <c r="V42" s="243"/>
      <c r="W42" s="244"/>
      <c r="X42" s="243"/>
    </row>
    <row r="43" spans="1:24" s="18" customFormat="1" ht="16.5" thickBot="1">
      <c r="A43" s="221"/>
      <c r="B43" s="57" t="s">
        <v>79</v>
      </c>
      <c r="C43" s="44" t="s">
        <v>11</v>
      </c>
      <c r="D43" s="28">
        <f t="shared" si="0"/>
        <v>16.053</v>
      </c>
      <c r="E43" s="233">
        <f t="shared" si="1"/>
        <v>0</v>
      </c>
      <c r="F43" s="243"/>
      <c r="G43" s="309">
        <v>0</v>
      </c>
      <c r="H43" s="1143">
        <f t="shared" si="5"/>
        <v>16.053</v>
      </c>
      <c r="I43" s="245">
        <v>0</v>
      </c>
      <c r="J43" s="1132">
        <v>16.053</v>
      </c>
      <c r="K43" s="312"/>
      <c r="L43" s="244"/>
      <c r="M43" s="243"/>
      <c r="N43" s="244"/>
      <c r="O43" s="243"/>
      <c r="P43" s="244"/>
      <c r="Q43" s="243"/>
      <c r="R43" s="243"/>
      <c r="S43" s="243"/>
      <c r="T43" s="243"/>
      <c r="U43" s="244"/>
      <c r="V43" s="243"/>
      <c r="W43" s="244"/>
      <c r="X43" s="243"/>
    </row>
    <row r="44" spans="1:24" s="18" customFormat="1" ht="15.75">
      <c r="A44" s="221" t="s">
        <v>34</v>
      </c>
      <c r="B44" s="40" t="s">
        <v>103</v>
      </c>
      <c r="C44" s="41" t="s">
        <v>28</v>
      </c>
      <c r="D44" s="17">
        <f t="shared" si="0"/>
        <v>0</v>
      </c>
      <c r="E44" s="234">
        <f t="shared" si="1"/>
        <v>0</v>
      </c>
      <c r="F44" s="243"/>
      <c r="G44" s="309">
        <v>0</v>
      </c>
      <c r="H44" s="1143">
        <f t="shared" si="5"/>
        <v>0</v>
      </c>
      <c r="I44" s="245">
        <v>0</v>
      </c>
      <c r="J44" s="1132">
        <v>0</v>
      </c>
      <c r="K44" s="312"/>
      <c r="L44" s="244"/>
      <c r="M44" s="243"/>
      <c r="N44" s="244"/>
      <c r="O44" s="243"/>
      <c r="P44" s="244"/>
      <c r="Q44" s="243"/>
      <c r="R44" s="243"/>
      <c r="S44" s="243"/>
      <c r="T44" s="243"/>
      <c r="U44" s="244"/>
      <c r="V44" s="243"/>
      <c r="W44" s="244"/>
      <c r="X44" s="243"/>
    </row>
    <row r="45" spans="1:24" s="18" customFormat="1" ht="16.5" thickBot="1">
      <c r="A45" s="221"/>
      <c r="B45" s="26"/>
      <c r="C45" s="44" t="s">
        <v>11</v>
      </c>
      <c r="D45" s="28">
        <f t="shared" si="0"/>
        <v>0</v>
      </c>
      <c r="E45" s="233">
        <f t="shared" si="1"/>
        <v>0</v>
      </c>
      <c r="F45" s="243"/>
      <c r="G45" s="309">
        <v>0</v>
      </c>
      <c r="H45" s="1143">
        <f t="shared" si="5"/>
        <v>0</v>
      </c>
      <c r="I45" s="245">
        <v>0</v>
      </c>
      <c r="J45" s="1132">
        <v>0</v>
      </c>
      <c r="K45" s="312"/>
      <c r="L45" s="244"/>
      <c r="M45" s="243"/>
      <c r="N45" s="244"/>
      <c r="O45" s="243"/>
      <c r="P45" s="244"/>
      <c r="Q45" s="243"/>
      <c r="R45" s="243"/>
      <c r="S45" s="243"/>
      <c r="T45" s="243"/>
      <c r="U45" s="244"/>
      <c r="V45" s="243"/>
      <c r="W45" s="244"/>
      <c r="X45" s="243"/>
    </row>
    <row r="46" spans="1:24" s="18" customFormat="1" ht="15.75">
      <c r="A46" s="221" t="s">
        <v>35</v>
      </c>
      <c r="B46" s="40" t="s">
        <v>76</v>
      </c>
      <c r="C46" s="41" t="s">
        <v>28</v>
      </c>
      <c r="D46" s="17">
        <f t="shared" si="0"/>
        <v>21</v>
      </c>
      <c r="E46" s="234">
        <f t="shared" si="1"/>
        <v>0</v>
      </c>
      <c r="F46" s="243"/>
      <c r="G46" s="309">
        <v>0</v>
      </c>
      <c r="H46" s="1143">
        <f t="shared" si="5"/>
        <v>21</v>
      </c>
      <c r="I46" s="245">
        <v>0</v>
      </c>
      <c r="J46" s="1132">
        <v>21</v>
      </c>
      <c r="K46" s="312"/>
      <c r="L46" s="244"/>
      <c r="M46" s="243"/>
      <c r="N46" s="244"/>
      <c r="O46" s="243"/>
      <c r="P46" s="244"/>
      <c r="Q46" s="243"/>
      <c r="R46" s="243"/>
      <c r="S46" s="243"/>
      <c r="T46" s="243"/>
      <c r="U46" s="244"/>
      <c r="V46" s="243"/>
      <c r="W46" s="244"/>
      <c r="X46" s="243"/>
    </row>
    <row r="47" spans="1:24" s="18" customFormat="1" ht="16.5" thickBot="1">
      <c r="A47" s="221"/>
      <c r="B47" s="53" t="s">
        <v>30</v>
      </c>
      <c r="C47" s="44" t="s">
        <v>11</v>
      </c>
      <c r="D47" s="28">
        <f t="shared" si="0"/>
        <v>33.367</v>
      </c>
      <c r="E47" s="233">
        <f t="shared" si="1"/>
        <v>0</v>
      </c>
      <c r="F47" s="243"/>
      <c r="G47" s="309">
        <v>0</v>
      </c>
      <c r="H47" s="1143">
        <f t="shared" si="5"/>
        <v>33.367</v>
      </c>
      <c r="I47" s="245">
        <v>0</v>
      </c>
      <c r="J47" s="1132">
        <v>33.367</v>
      </c>
      <c r="K47" s="312"/>
      <c r="L47" s="244"/>
      <c r="M47" s="243"/>
      <c r="N47" s="244"/>
      <c r="O47" s="243"/>
      <c r="P47" s="244"/>
      <c r="Q47" s="243"/>
      <c r="R47" s="243"/>
      <c r="S47" s="243"/>
      <c r="T47" s="243"/>
      <c r="U47" s="244"/>
      <c r="V47" s="243"/>
      <c r="W47" s="244"/>
      <c r="X47" s="243"/>
    </row>
    <row r="48" spans="1:24" s="18" customFormat="1" ht="15.75">
      <c r="A48" s="221" t="s">
        <v>36</v>
      </c>
      <c r="B48" s="34" t="s">
        <v>77</v>
      </c>
      <c r="C48" s="58" t="s">
        <v>9</v>
      </c>
      <c r="D48" s="17">
        <f t="shared" si="0"/>
        <v>0</v>
      </c>
      <c r="E48" s="234">
        <f t="shared" si="1"/>
        <v>0</v>
      </c>
      <c r="F48" s="243"/>
      <c r="G48" s="309">
        <v>0</v>
      </c>
      <c r="H48" s="1143">
        <f t="shared" si="5"/>
        <v>0</v>
      </c>
      <c r="I48" s="244"/>
      <c r="J48" s="1132">
        <v>0</v>
      </c>
      <c r="K48" s="312"/>
      <c r="L48" s="244"/>
      <c r="M48" s="243"/>
      <c r="N48" s="244"/>
      <c r="O48" s="243"/>
      <c r="P48" s="244"/>
      <c r="Q48" s="243"/>
      <c r="R48" s="243"/>
      <c r="S48" s="243"/>
      <c r="T48" s="243"/>
      <c r="U48" s="244"/>
      <c r="V48" s="243"/>
      <c r="W48" s="244"/>
      <c r="X48" s="243"/>
    </row>
    <row r="49" spans="1:24" s="18" customFormat="1" ht="16.5" thickBot="1">
      <c r="A49" s="221"/>
      <c r="B49" s="55" t="s">
        <v>104</v>
      </c>
      <c r="C49" s="59" t="s">
        <v>40</v>
      </c>
      <c r="D49" s="28">
        <f t="shared" si="0"/>
        <v>0</v>
      </c>
      <c r="E49" s="233">
        <f t="shared" si="1"/>
        <v>0</v>
      </c>
      <c r="F49" s="243"/>
      <c r="G49" s="309">
        <v>0</v>
      </c>
      <c r="H49" s="1143">
        <f t="shared" si="5"/>
        <v>0</v>
      </c>
      <c r="I49" s="244"/>
      <c r="J49" s="1132">
        <v>0</v>
      </c>
      <c r="K49" s="312"/>
      <c r="L49" s="244"/>
      <c r="M49" s="243"/>
      <c r="N49" s="244"/>
      <c r="O49" s="243"/>
      <c r="P49" s="244"/>
      <c r="Q49" s="243"/>
      <c r="R49" s="243"/>
      <c r="S49" s="243"/>
      <c r="T49" s="243"/>
      <c r="U49" s="244"/>
      <c r="V49" s="243"/>
      <c r="W49" s="244"/>
      <c r="X49" s="243"/>
    </row>
    <row r="50" spans="1:24" s="18" customFormat="1" ht="15.75">
      <c r="A50" s="221" t="s">
        <v>37</v>
      </c>
      <c r="B50" s="40" t="s">
        <v>80</v>
      </c>
      <c r="C50" s="41" t="s">
        <v>9</v>
      </c>
      <c r="D50" s="17">
        <f t="shared" si="0"/>
        <v>0.13</v>
      </c>
      <c r="E50" s="234">
        <f t="shared" si="1"/>
        <v>0</v>
      </c>
      <c r="F50" s="243"/>
      <c r="G50" s="309">
        <v>0</v>
      </c>
      <c r="H50" s="1143">
        <f t="shared" si="5"/>
        <v>0.13</v>
      </c>
      <c r="I50" s="244">
        <v>0.127</v>
      </c>
      <c r="J50" s="1132">
        <v>0.003</v>
      </c>
      <c r="K50" s="312"/>
      <c r="L50" s="244"/>
      <c r="M50" s="243"/>
      <c r="N50" s="244"/>
      <c r="O50" s="243"/>
      <c r="P50" s="244"/>
      <c r="Q50" s="243"/>
      <c r="R50" s="243"/>
      <c r="S50" s="243"/>
      <c r="T50" s="243"/>
      <c r="U50" s="244"/>
      <c r="V50" s="243"/>
      <c r="W50" s="244"/>
      <c r="X50" s="243"/>
    </row>
    <row r="51" spans="1:24" s="18" customFormat="1" ht="16.5" thickBot="1">
      <c r="A51" s="221"/>
      <c r="B51" s="55" t="s">
        <v>81</v>
      </c>
      <c r="C51" s="56" t="s">
        <v>11</v>
      </c>
      <c r="D51" s="28">
        <f t="shared" si="0"/>
        <v>88.486</v>
      </c>
      <c r="E51" s="233">
        <f t="shared" si="1"/>
        <v>0</v>
      </c>
      <c r="F51" s="243"/>
      <c r="G51" s="309">
        <v>0</v>
      </c>
      <c r="H51" s="1146">
        <f t="shared" si="5"/>
        <v>88.486</v>
      </c>
      <c r="I51" s="244">
        <v>86.236</v>
      </c>
      <c r="J51" s="1132">
        <v>2.25</v>
      </c>
      <c r="K51" s="312"/>
      <c r="L51" s="244"/>
      <c r="M51" s="243"/>
      <c r="N51" s="244"/>
      <c r="O51" s="243"/>
      <c r="P51" s="244"/>
      <c r="Q51" s="243"/>
      <c r="R51" s="243"/>
      <c r="S51" s="243"/>
      <c r="T51" s="243"/>
      <c r="U51" s="244"/>
      <c r="V51" s="243"/>
      <c r="W51" s="244"/>
      <c r="X51" s="243"/>
    </row>
    <row r="52" spans="1:24" ht="15.75">
      <c r="A52" s="226" t="s">
        <v>50</v>
      </c>
      <c r="B52" s="61" t="s">
        <v>135</v>
      </c>
      <c r="C52" s="62" t="s">
        <v>28</v>
      </c>
      <c r="D52" s="17">
        <f t="shared" si="0"/>
        <v>0</v>
      </c>
      <c r="E52" s="234">
        <f t="shared" si="1"/>
        <v>0</v>
      </c>
      <c r="F52" s="247"/>
      <c r="G52" s="309">
        <v>0</v>
      </c>
      <c r="H52" s="1143">
        <f t="shared" si="5"/>
        <v>0</v>
      </c>
      <c r="I52" s="248"/>
      <c r="J52" s="1132">
        <v>0</v>
      </c>
      <c r="K52" s="323"/>
      <c r="L52" s="248"/>
      <c r="M52" s="247"/>
      <c r="N52" s="248"/>
      <c r="O52" s="247"/>
      <c r="P52" s="248"/>
      <c r="Q52" s="247"/>
      <c r="R52" s="247"/>
      <c r="S52" s="247"/>
      <c r="T52" s="247"/>
      <c r="U52" s="248"/>
      <c r="V52" s="247"/>
      <c r="W52" s="248"/>
      <c r="X52" s="247"/>
    </row>
    <row r="53" spans="1:24" ht="16.5" thickBot="1">
      <c r="A53" s="226"/>
      <c r="B53" s="66" t="s">
        <v>136</v>
      </c>
      <c r="C53" s="67" t="s">
        <v>11</v>
      </c>
      <c r="D53" s="28">
        <f t="shared" si="0"/>
        <v>0</v>
      </c>
      <c r="E53" s="233">
        <f t="shared" si="1"/>
        <v>0</v>
      </c>
      <c r="F53" s="247"/>
      <c r="G53" s="309">
        <v>0</v>
      </c>
      <c r="H53" s="1143">
        <f t="shared" si="5"/>
        <v>0</v>
      </c>
      <c r="I53" s="248"/>
      <c r="J53" s="1132">
        <v>0</v>
      </c>
      <c r="K53" s="323"/>
      <c r="L53" s="248"/>
      <c r="M53" s="247"/>
      <c r="N53" s="248"/>
      <c r="O53" s="247"/>
      <c r="P53" s="248"/>
      <c r="Q53" s="247"/>
      <c r="R53" s="247"/>
      <c r="S53" s="247"/>
      <c r="T53" s="247"/>
      <c r="U53" s="248"/>
      <c r="V53" s="247"/>
      <c r="W53" s="248"/>
      <c r="X53" s="247"/>
    </row>
    <row r="54" spans="1:24" s="18" customFormat="1" ht="15.75">
      <c r="A54" s="221" t="s">
        <v>150</v>
      </c>
      <c r="B54" s="15" t="s">
        <v>67</v>
      </c>
      <c r="C54" s="54" t="s">
        <v>9</v>
      </c>
      <c r="D54" s="17">
        <f t="shared" si="0"/>
        <v>0</v>
      </c>
      <c r="E54" s="234">
        <f t="shared" si="1"/>
        <v>0</v>
      </c>
      <c r="F54" s="243"/>
      <c r="G54" s="309">
        <v>0</v>
      </c>
      <c r="H54" s="1143">
        <f t="shared" si="5"/>
        <v>0</v>
      </c>
      <c r="I54" s="244"/>
      <c r="J54" s="1132"/>
      <c r="K54" s="312"/>
      <c r="L54" s="244"/>
      <c r="M54" s="243"/>
      <c r="N54" s="244"/>
      <c r="O54" s="243"/>
      <c r="P54" s="244"/>
      <c r="Q54" s="243"/>
      <c r="R54" s="243"/>
      <c r="S54" s="243"/>
      <c r="T54" s="243"/>
      <c r="U54" s="244"/>
      <c r="V54" s="243"/>
      <c r="W54" s="244"/>
      <c r="X54" s="243"/>
    </row>
    <row r="55" spans="1:24" s="18" customFormat="1" ht="16.5" thickBot="1">
      <c r="A55" s="221"/>
      <c r="B55" s="26"/>
      <c r="C55" s="44" t="s">
        <v>11</v>
      </c>
      <c r="D55" s="28">
        <f t="shared" si="0"/>
        <v>0</v>
      </c>
      <c r="E55" s="233">
        <f t="shared" si="1"/>
        <v>0</v>
      </c>
      <c r="F55" s="243"/>
      <c r="G55" s="309">
        <v>0</v>
      </c>
      <c r="H55" s="1143">
        <f t="shared" si="5"/>
        <v>0</v>
      </c>
      <c r="I55" s="244"/>
      <c r="J55" s="1132"/>
      <c r="K55" s="312"/>
      <c r="L55" s="244"/>
      <c r="M55" s="243"/>
      <c r="N55" s="244"/>
      <c r="O55" s="243"/>
      <c r="P55" s="244"/>
      <c r="Q55" s="243"/>
      <c r="R55" s="243"/>
      <c r="S55" s="243"/>
      <c r="T55" s="243"/>
      <c r="U55" s="244"/>
      <c r="V55" s="243"/>
      <c r="W55" s="244"/>
      <c r="X55" s="243"/>
    </row>
    <row r="56" spans="1:24" s="18" customFormat="1" ht="15.75">
      <c r="A56" s="221" t="s">
        <v>39</v>
      </c>
      <c r="B56" s="40" t="s">
        <v>151</v>
      </c>
      <c r="C56" s="41" t="s">
        <v>28</v>
      </c>
      <c r="D56" s="17">
        <f t="shared" si="0"/>
        <v>0</v>
      </c>
      <c r="E56" s="234">
        <f t="shared" si="1"/>
        <v>0</v>
      </c>
      <c r="F56" s="243"/>
      <c r="G56" s="309">
        <v>0</v>
      </c>
      <c r="H56" s="1143">
        <f t="shared" si="5"/>
        <v>0</v>
      </c>
      <c r="I56" s="244"/>
      <c r="J56" s="1132"/>
      <c r="K56" s="312"/>
      <c r="L56" s="244"/>
      <c r="M56" s="243"/>
      <c r="N56" s="244"/>
      <c r="O56" s="243"/>
      <c r="P56" s="244"/>
      <c r="Q56" s="243"/>
      <c r="R56" s="243"/>
      <c r="S56" s="243"/>
      <c r="T56" s="243"/>
      <c r="U56" s="244"/>
      <c r="V56" s="243"/>
      <c r="W56" s="244"/>
      <c r="X56" s="243"/>
    </row>
    <row r="57" spans="1:24" s="18" customFormat="1" ht="16.5" thickBot="1">
      <c r="A57" s="221"/>
      <c r="B57" s="70"/>
      <c r="C57" s="71" t="s">
        <v>11</v>
      </c>
      <c r="D57" s="72">
        <f t="shared" si="0"/>
        <v>0</v>
      </c>
      <c r="E57" s="234">
        <f t="shared" si="1"/>
        <v>0</v>
      </c>
      <c r="F57" s="243"/>
      <c r="G57" s="309">
        <v>0</v>
      </c>
      <c r="H57" s="1143">
        <f t="shared" si="5"/>
        <v>0</v>
      </c>
      <c r="I57" s="244"/>
      <c r="J57" s="1132"/>
      <c r="K57" s="312"/>
      <c r="L57" s="244"/>
      <c r="M57" s="243"/>
      <c r="N57" s="244"/>
      <c r="O57" s="243"/>
      <c r="P57" s="244"/>
      <c r="Q57" s="243"/>
      <c r="R57" s="243"/>
      <c r="S57" s="243"/>
      <c r="T57" s="243"/>
      <c r="U57" s="244"/>
      <c r="V57" s="243"/>
      <c r="W57" s="244"/>
      <c r="X57" s="243"/>
    </row>
    <row r="58" spans="1:24" s="18" customFormat="1" ht="17.25" thickBot="1" thickTop="1">
      <c r="A58" s="227" t="s">
        <v>74</v>
      </c>
      <c r="B58" s="73" t="s">
        <v>75</v>
      </c>
      <c r="C58" s="74" t="s">
        <v>11</v>
      </c>
      <c r="D58" s="75">
        <f t="shared" si="0"/>
        <v>191.129</v>
      </c>
      <c r="E58" s="237">
        <f aca="true" t="shared" si="6" ref="E58:X58">E60+E70+E72</f>
        <v>0</v>
      </c>
      <c r="F58" s="249">
        <f t="shared" si="6"/>
        <v>0</v>
      </c>
      <c r="G58" s="315">
        <f t="shared" si="6"/>
        <v>0</v>
      </c>
      <c r="H58" s="1147">
        <f t="shared" si="6"/>
        <v>191.129</v>
      </c>
      <c r="I58" s="249">
        <f t="shared" si="6"/>
        <v>0</v>
      </c>
      <c r="J58" s="1134">
        <f t="shared" si="6"/>
        <v>191.129</v>
      </c>
      <c r="K58" s="324">
        <f t="shared" si="6"/>
        <v>0</v>
      </c>
      <c r="L58" s="249">
        <f t="shared" si="6"/>
        <v>0</v>
      </c>
      <c r="M58" s="249">
        <f t="shared" si="6"/>
        <v>0</v>
      </c>
      <c r="N58" s="249">
        <f t="shared" si="6"/>
        <v>0</v>
      </c>
      <c r="O58" s="249">
        <f t="shared" si="6"/>
        <v>0</v>
      </c>
      <c r="P58" s="249">
        <f t="shared" si="6"/>
        <v>0</v>
      </c>
      <c r="Q58" s="249">
        <f t="shared" si="6"/>
        <v>0</v>
      </c>
      <c r="R58" s="249">
        <f t="shared" si="6"/>
        <v>0</v>
      </c>
      <c r="S58" s="249">
        <f t="shared" si="6"/>
        <v>0</v>
      </c>
      <c r="T58" s="249">
        <f t="shared" si="6"/>
        <v>0</v>
      </c>
      <c r="U58" s="249">
        <f t="shared" si="6"/>
        <v>0</v>
      </c>
      <c r="V58" s="249">
        <f t="shared" si="6"/>
        <v>0</v>
      </c>
      <c r="W58" s="249">
        <f t="shared" si="6"/>
        <v>0</v>
      </c>
      <c r="X58" s="249">
        <f t="shared" si="6"/>
        <v>0</v>
      </c>
    </row>
    <row r="59" spans="1:24" s="18" customFormat="1" ht="16.5" thickTop="1">
      <c r="A59" s="221" t="s">
        <v>41</v>
      </c>
      <c r="B59" s="15" t="s">
        <v>93</v>
      </c>
      <c r="C59" s="16" t="s">
        <v>17</v>
      </c>
      <c r="D59" s="17">
        <f t="shared" si="0"/>
        <v>0.067</v>
      </c>
      <c r="E59" s="234">
        <f aca="true" t="shared" si="7" ref="E59:E83">F59+G59</f>
        <v>0</v>
      </c>
      <c r="F59" s="250">
        <f aca="true" t="shared" si="8" ref="F59:X60">F61+F63+F65+F67</f>
        <v>0</v>
      </c>
      <c r="G59" s="316">
        <f t="shared" si="8"/>
        <v>0</v>
      </c>
      <c r="H59" s="741">
        <f t="shared" si="8"/>
        <v>0.067</v>
      </c>
      <c r="I59" s="250">
        <f t="shared" si="8"/>
        <v>0</v>
      </c>
      <c r="J59" s="1135">
        <f t="shared" si="8"/>
        <v>0.067</v>
      </c>
      <c r="K59" s="325">
        <f t="shared" si="8"/>
        <v>0</v>
      </c>
      <c r="L59" s="250">
        <f t="shared" si="8"/>
        <v>0</v>
      </c>
      <c r="M59" s="250">
        <f t="shared" si="8"/>
        <v>0</v>
      </c>
      <c r="N59" s="250">
        <f t="shared" si="8"/>
        <v>0</v>
      </c>
      <c r="O59" s="250">
        <f t="shared" si="8"/>
        <v>0</v>
      </c>
      <c r="P59" s="250">
        <f t="shared" si="8"/>
        <v>0</v>
      </c>
      <c r="Q59" s="250">
        <f t="shared" si="8"/>
        <v>0</v>
      </c>
      <c r="R59" s="250">
        <f t="shared" si="8"/>
        <v>0</v>
      </c>
      <c r="S59" s="250">
        <f t="shared" si="8"/>
        <v>0</v>
      </c>
      <c r="T59" s="250">
        <f t="shared" si="8"/>
        <v>0</v>
      </c>
      <c r="U59" s="250">
        <f t="shared" si="8"/>
        <v>0</v>
      </c>
      <c r="V59" s="250">
        <f t="shared" si="8"/>
        <v>0</v>
      </c>
      <c r="W59" s="250">
        <f t="shared" si="8"/>
        <v>0</v>
      </c>
      <c r="X59" s="250">
        <f t="shared" si="8"/>
        <v>0</v>
      </c>
    </row>
    <row r="60" spans="1:24" s="18" customFormat="1" ht="15.75">
      <c r="A60" s="221"/>
      <c r="B60" s="15" t="s">
        <v>46</v>
      </c>
      <c r="C60" s="20" t="s">
        <v>11</v>
      </c>
      <c r="D60" s="17">
        <f t="shared" si="0"/>
        <v>69.452</v>
      </c>
      <c r="E60" s="238">
        <f t="shared" si="7"/>
        <v>0</v>
      </c>
      <c r="F60" s="251">
        <f t="shared" si="8"/>
        <v>0</v>
      </c>
      <c r="G60" s="316">
        <f t="shared" si="8"/>
        <v>0</v>
      </c>
      <c r="H60" s="741">
        <f t="shared" si="8"/>
        <v>69.452</v>
      </c>
      <c r="I60" s="250">
        <f t="shared" si="8"/>
        <v>0</v>
      </c>
      <c r="J60" s="1135">
        <f t="shared" si="8"/>
        <v>69.452</v>
      </c>
      <c r="K60" s="325">
        <f t="shared" si="8"/>
        <v>0</v>
      </c>
      <c r="L60" s="250">
        <f t="shared" si="8"/>
        <v>0</v>
      </c>
      <c r="M60" s="250">
        <f t="shared" si="8"/>
        <v>0</v>
      </c>
      <c r="N60" s="250">
        <f t="shared" si="8"/>
        <v>0</v>
      </c>
      <c r="O60" s="250">
        <f t="shared" si="8"/>
        <v>0</v>
      </c>
      <c r="P60" s="250">
        <f t="shared" si="8"/>
        <v>0</v>
      </c>
      <c r="Q60" s="250">
        <f t="shared" si="8"/>
        <v>0</v>
      </c>
      <c r="R60" s="250">
        <f t="shared" si="8"/>
        <v>0</v>
      </c>
      <c r="S60" s="250">
        <f t="shared" si="8"/>
        <v>0</v>
      </c>
      <c r="T60" s="250">
        <f t="shared" si="8"/>
        <v>0</v>
      </c>
      <c r="U60" s="250">
        <f t="shared" si="8"/>
        <v>0</v>
      </c>
      <c r="V60" s="250">
        <f t="shared" si="8"/>
        <v>0</v>
      </c>
      <c r="W60" s="250">
        <f t="shared" si="8"/>
        <v>0</v>
      </c>
      <c r="X60" s="250">
        <f t="shared" si="8"/>
        <v>0</v>
      </c>
    </row>
    <row r="61" spans="1:24" s="18" customFormat="1" ht="15.75">
      <c r="A61" s="221" t="s">
        <v>141</v>
      </c>
      <c r="B61" s="19" t="s">
        <v>19</v>
      </c>
      <c r="C61" s="20" t="s">
        <v>20</v>
      </c>
      <c r="D61" s="17">
        <f t="shared" si="0"/>
        <v>0.001</v>
      </c>
      <c r="E61" s="234">
        <f t="shared" si="7"/>
        <v>0</v>
      </c>
      <c r="F61" s="243"/>
      <c r="G61" s="309"/>
      <c r="H61" s="1143">
        <f aca="true" t="shared" si="9" ref="H61:H72">I61+J61</f>
        <v>0.001</v>
      </c>
      <c r="I61" s="244"/>
      <c r="J61" s="1132">
        <v>0.001</v>
      </c>
      <c r="K61" s="312">
        <f aca="true" t="shared" si="10" ref="K61:K72">L61+M61</f>
        <v>0</v>
      </c>
      <c r="L61" s="244"/>
      <c r="M61" s="243"/>
      <c r="N61" s="244"/>
      <c r="O61" s="243"/>
      <c r="P61" s="244"/>
      <c r="Q61" s="243"/>
      <c r="R61" s="243"/>
      <c r="S61" s="243"/>
      <c r="T61" s="243"/>
      <c r="U61" s="244"/>
      <c r="V61" s="243"/>
      <c r="W61" s="244"/>
      <c r="X61" s="243"/>
    </row>
    <row r="62" spans="1:24" s="18" customFormat="1" ht="15.75">
      <c r="A62" s="221"/>
      <c r="B62" s="19"/>
      <c r="C62" s="20" t="s">
        <v>11</v>
      </c>
      <c r="D62" s="17">
        <f t="shared" si="0"/>
        <v>1.279</v>
      </c>
      <c r="E62" s="234">
        <f t="shared" si="7"/>
        <v>0</v>
      </c>
      <c r="F62" s="243"/>
      <c r="G62" s="309"/>
      <c r="H62" s="1143">
        <f t="shared" si="9"/>
        <v>1.279</v>
      </c>
      <c r="I62" s="244"/>
      <c r="J62" s="1132">
        <v>1.279</v>
      </c>
      <c r="K62" s="312">
        <f t="shared" si="10"/>
        <v>0</v>
      </c>
      <c r="L62" s="244"/>
      <c r="M62" s="243"/>
      <c r="N62" s="244"/>
      <c r="O62" s="243"/>
      <c r="P62" s="244"/>
      <c r="Q62" s="243"/>
      <c r="R62" s="243"/>
      <c r="S62" s="243"/>
      <c r="T62" s="243"/>
      <c r="U62" s="244"/>
      <c r="V62" s="243"/>
      <c r="W62" s="244"/>
      <c r="X62" s="243"/>
    </row>
    <row r="63" spans="1:24" s="18" customFormat="1" ht="15.75">
      <c r="A63" s="221" t="s">
        <v>142</v>
      </c>
      <c r="B63" s="19" t="s">
        <v>21</v>
      </c>
      <c r="C63" s="20" t="s">
        <v>17</v>
      </c>
      <c r="D63" s="17">
        <f t="shared" si="0"/>
        <v>0.045</v>
      </c>
      <c r="E63" s="234">
        <f t="shared" si="7"/>
        <v>0</v>
      </c>
      <c r="F63" s="243"/>
      <c r="G63" s="309"/>
      <c r="H63" s="1143">
        <f t="shared" si="9"/>
        <v>0.045</v>
      </c>
      <c r="I63" s="245">
        <v>0</v>
      </c>
      <c r="J63" s="1132">
        <v>0.045</v>
      </c>
      <c r="K63" s="312">
        <f t="shared" si="10"/>
        <v>0</v>
      </c>
      <c r="L63" s="244"/>
      <c r="M63" s="243"/>
      <c r="N63" s="244"/>
      <c r="O63" s="243"/>
      <c r="P63" s="244"/>
      <c r="Q63" s="243"/>
      <c r="R63" s="243"/>
      <c r="S63" s="243"/>
      <c r="T63" s="243"/>
      <c r="U63" s="244"/>
      <c r="V63" s="243"/>
      <c r="W63" s="244"/>
      <c r="X63" s="243"/>
    </row>
    <row r="64" spans="1:24" s="18" customFormat="1" ht="15.75">
      <c r="A64" s="221"/>
      <c r="B64" s="19"/>
      <c r="C64" s="20" t="s">
        <v>11</v>
      </c>
      <c r="D64" s="17">
        <f t="shared" si="0"/>
        <v>48.096</v>
      </c>
      <c r="E64" s="234">
        <f t="shared" si="7"/>
        <v>0</v>
      </c>
      <c r="F64" s="243"/>
      <c r="G64" s="309"/>
      <c r="H64" s="1143">
        <f t="shared" si="9"/>
        <v>48.096</v>
      </c>
      <c r="I64" s="245">
        <v>0</v>
      </c>
      <c r="J64" s="1132">
        <v>48.096</v>
      </c>
      <c r="K64" s="312">
        <f t="shared" si="10"/>
        <v>0</v>
      </c>
      <c r="L64" s="244"/>
      <c r="M64" s="243"/>
      <c r="N64" s="244"/>
      <c r="O64" s="243"/>
      <c r="P64" s="244"/>
      <c r="Q64" s="243"/>
      <c r="R64" s="243"/>
      <c r="S64" s="243"/>
      <c r="T64" s="243"/>
      <c r="U64" s="244"/>
      <c r="V64" s="243"/>
      <c r="W64" s="244"/>
      <c r="X64" s="243"/>
    </row>
    <row r="65" spans="1:24" s="18" customFormat="1" ht="15.75">
      <c r="A65" s="221" t="s">
        <v>143</v>
      </c>
      <c r="B65" s="19" t="s">
        <v>22</v>
      </c>
      <c r="C65" s="20" t="s">
        <v>17</v>
      </c>
      <c r="D65" s="17">
        <f t="shared" si="0"/>
        <v>0.004</v>
      </c>
      <c r="E65" s="234">
        <f t="shared" si="7"/>
        <v>0</v>
      </c>
      <c r="F65" s="243"/>
      <c r="G65" s="309"/>
      <c r="H65" s="1143">
        <f t="shared" si="9"/>
        <v>0.004</v>
      </c>
      <c r="I65" s="245">
        <v>0</v>
      </c>
      <c r="J65" s="1132">
        <v>0.004</v>
      </c>
      <c r="K65" s="312">
        <f t="shared" si="10"/>
        <v>0</v>
      </c>
      <c r="L65" s="244"/>
      <c r="M65" s="243"/>
      <c r="N65" s="244"/>
      <c r="O65" s="243"/>
      <c r="P65" s="244"/>
      <c r="Q65" s="243"/>
      <c r="R65" s="243"/>
      <c r="S65" s="243"/>
      <c r="T65" s="243"/>
      <c r="U65" s="244"/>
      <c r="V65" s="243"/>
      <c r="W65" s="244"/>
      <c r="X65" s="243"/>
    </row>
    <row r="66" spans="1:24" s="18" customFormat="1" ht="15.75">
      <c r="A66" s="221"/>
      <c r="B66" s="19"/>
      <c r="C66" s="20" t="s">
        <v>11</v>
      </c>
      <c r="D66" s="17">
        <f t="shared" si="0"/>
        <v>5.799</v>
      </c>
      <c r="E66" s="234">
        <f t="shared" si="7"/>
        <v>0</v>
      </c>
      <c r="F66" s="243"/>
      <c r="G66" s="309"/>
      <c r="H66" s="1143">
        <f t="shared" si="9"/>
        <v>5.799</v>
      </c>
      <c r="I66" s="245">
        <v>0</v>
      </c>
      <c r="J66" s="1132">
        <v>5.799</v>
      </c>
      <c r="K66" s="312">
        <f t="shared" si="10"/>
        <v>0</v>
      </c>
      <c r="L66" s="244"/>
      <c r="M66" s="243"/>
      <c r="N66" s="244"/>
      <c r="O66" s="243"/>
      <c r="P66" s="244"/>
      <c r="Q66" s="243"/>
      <c r="R66" s="243"/>
      <c r="S66" s="243"/>
      <c r="T66" s="243"/>
      <c r="U66" s="244"/>
      <c r="V66" s="243"/>
      <c r="W66" s="244"/>
      <c r="X66" s="243"/>
    </row>
    <row r="67" spans="1:24" s="18" customFormat="1" ht="15.75">
      <c r="A67" s="221" t="s">
        <v>562</v>
      </c>
      <c r="B67" s="19" t="s">
        <v>23</v>
      </c>
      <c r="C67" s="20" t="s">
        <v>17</v>
      </c>
      <c r="D67" s="17">
        <f t="shared" si="0"/>
        <v>0.017</v>
      </c>
      <c r="E67" s="234">
        <f t="shared" si="7"/>
        <v>0</v>
      </c>
      <c r="F67" s="243"/>
      <c r="G67" s="309"/>
      <c r="H67" s="1143">
        <f t="shared" si="9"/>
        <v>0.017</v>
      </c>
      <c r="I67" s="245">
        <v>0</v>
      </c>
      <c r="J67" s="1132">
        <v>0.017</v>
      </c>
      <c r="K67" s="312">
        <f t="shared" si="10"/>
        <v>0</v>
      </c>
      <c r="L67" s="244"/>
      <c r="M67" s="243"/>
      <c r="N67" s="244"/>
      <c r="O67" s="243"/>
      <c r="P67" s="244"/>
      <c r="Q67" s="243"/>
      <c r="R67" s="243"/>
      <c r="S67" s="243"/>
      <c r="T67" s="243"/>
      <c r="U67" s="244"/>
      <c r="V67" s="243"/>
      <c r="W67" s="244"/>
      <c r="X67" s="243"/>
    </row>
    <row r="68" spans="1:24" s="18" customFormat="1" ht="16.5" thickBot="1">
      <c r="A68" s="221"/>
      <c r="B68" s="26"/>
      <c r="C68" s="27" t="s">
        <v>11</v>
      </c>
      <c r="D68" s="28">
        <f t="shared" si="0"/>
        <v>14.278</v>
      </c>
      <c r="E68" s="233">
        <f t="shared" si="7"/>
        <v>0</v>
      </c>
      <c r="F68" s="243"/>
      <c r="G68" s="309"/>
      <c r="H68" s="1143">
        <f t="shared" si="9"/>
        <v>14.278</v>
      </c>
      <c r="I68" s="245">
        <v>0</v>
      </c>
      <c r="J68" s="1132">
        <v>14.278</v>
      </c>
      <c r="K68" s="312">
        <f t="shared" si="10"/>
        <v>0</v>
      </c>
      <c r="L68" s="244"/>
      <c r="M68" s="243"/>
      <c r="N68" s="244"/>
      <c r="O68" s="243"/>
      <c r="P68" s="244"/>
      <c r="Q68" s="243"/>
      <c r="R68" s="243"/>
      <c r="S68" s="243"/>
      <c r="T68" s="243"/>
      <c r="U68" s="244"/>
      <c r="V68" s="243"/>
      <c r="W68" s="244"/>
      <c r="X68" s="243"/>
    </row>
    <row r="69" spans="1:24" s="18" customFormat="1" ht="15.75">
      <c r="A69" s="221" t="s">
        <v>152</v>
      </c>
      <c r="B69" s="40" t="s">
        <v>48</v>
      </c>
      <c r="C69" s="41" t="s">
        <v>28</v>
      </c>
      <c r="D69" s="17">
        <f t="shared" si="0"/>
        <v>2</v>
      </c>
      <c r="E69" s="234">
        <f t="shared" si="7"/>
        <v>0</v>
      </c>
      <c r="F69" s="243"/>
      <c r="G69" s="309"/>
      <c r="H69" s="1143">
        <f t="shared" si="9"/>
        <v>2</v>
      </c>
      <c r="I69" s="245">
        <v>0</v>
      </c>
      <c r="J69" s="1132">
        <v>2</v>
      </c>
      <c r="K69" s="312">
        <f t="shared" si="10"/>
        <v>0</v>
      </c>
      <c r="L69" s="244"/>
      <c r="M69" s="243"/>
      <c r="N69" s="244"/>
      <c r="O69" s="243"/>
      <c r="P69" s="244"/>
      <c r="Q69" s="243"/>
      <c r="R69" s="243"/>
      <c r="S69" s="243"/>
      <c r="T69" s="243"/>
      <c r="U69" s="244"/>
      <c r="V69" s="243"/>
      <c r="W69" s="244"/>
      <c r="X69" s="243"/>
    </row>
    <row r="70" spans="1:24" s="18" customFormat="1" ht="16.5" thickBot="1">
      <c r="A70" s="221"/>
      <c r="B70" s="26"/>
      <c r="C70" s="44" t="s">
        <v>11</v>
      </c>
      <c r="D70" s="28">
        <f t="shared" si="0"/>
        <v>7.332</v>
      </c>
      <c r="E70" s="233">
        <f t="shared" si="7"/>
        <v>0</v>
      </c>
      <c r="F70" s="243"/>
      <c r="G70" s="309"/>
      <c r="H70" s="1143">
        <f t="shared" si="9"/>
        <v>7.332</v>
      </c>
      <c r="I70" s="245">
        <v>0</v>
      </c>
      <c r="J70" s="1132">
        <v>7.332</v>
      </c>
      <c r="K70" s="312">
        <f t="shared" si="10"/>
        <v>0</v>
      </c>
      <c r="L70" s="244"/>
      <c r="M70" s="243"/>
      <c r="N70" s="244"/>
      <c r="O70" s="243"/>
      <c r="P70" s="244"/>
      <c r="Q70" s="243"/>
      <c r="R70" s="243"/>
      <c r="S70" s="243"/>
      <c r="T70" s="243"/>
      <c r="U70" s="244"/>
      <c r="V70" s="243"/>
      <c r="W70" s="244"/>
      <c r="X70" s="243"/>
    </row>
    <row r="71" spans="1:24" s="18" customFormat="1" ht="15.75">
      <c r="A71" s="221" t="s">
        <v>179</v>
      </c>
      <c r="B71" s="40" t="s">
        <v>105</v>
      </c>
      <c r="C71" s="41" t="s">
        <v>28</v>
      </c>
      <c r="D71" s="17">
        <f t="shared" si="0"/>
        <v>171</v>
      </c>
      <c r="E71" s="234">
        <f t="shared" si="7"/>
        <v>0</v>
      </c>
      <c r="F71" s="243"/>
      <c r="G71" s="309"/>
      <c r="H71" s="1143">
        <f t="shared" si="9"/>
        <v>171</v>
      </c>
      <c r="I71" s="245">
        <v>0</v>
      </c>
      <c r="J71" s="1132">
        <v>171</v>
      </c>
      <c r="K71" s="312">
        <f t="shared" si="10"/>
        <v>0</v>
      </c>
      <c r="L71" s="244"/>
      <c r="M71" s="243"/>
      <c r="N71" s="244"/>
      <c r="O71" s="243"/>
      <c r="P71" s="244"/>
      <c r="Q71" s="243"/>
      <c r="R71" s="243"/>
      <c r="S71" s="243"/>
      <c r="T71" s="243"/>
      <c r="U71" s="244"/>
      <c r="V71" s="243"/>
      <c r="W71" s="244"/>
      <c r="X71" s="243"/>
    </row>
    <row r="72" spans="1:24" s="18" customFormat="1" ht="16.5" thickBot="1">
      <c r="A72" s="221"/>
      <c r="B72" s="53" t="s">
        <v>115</v>
      </c>
      <c r="C72" s="44" t="s">
        <v>11</v>
      </c>
      <c r="D72" s="76">
        <f aca="true" t="shared" si="11" ref="D72:D84">E72+H72+K72+N72+P72+R72+U72+W72</f>
        <v>114.345</v>
      </c>
      <c r="E72" s="234">
        <f t="shared" si="7"/>
        <v>0</v>
      </c>
      <c r="F72" s="243"/>
      <c r="G72" s="309"/>
      <c r="H72" s="1143">
        <f t="shared" si="9"/>
        <v>114.345</v>
      </c>
      <c r="I72" s="245">
        <v>0</v>
      </c>
      <c r="J72" s="1132">
        <v>114.345</v>
      </c>
      <c r="K72" s="312">
        <f t="shared" si="10"/>
        <v>0</v>
      </c>
      <c r="L72" s="244"/>
      <c r="M72" s="243"/>
      <c r="N72" s="244"/>
      <c r="O72" s="243"/>
      <c r="P72" s="244"/>
      <c r="Q72" s="243"/>
      <c r="R72" s="243"/>
      <c r="S72" s="243"/>
      <c r="T72" s="243"/>
      <c r="U72" s="244"/>
      <c r="V72" s="243"/>
      <c r="W72" s="244"/>
      <c r="X72" s="243"/>
    </row>
    <row r="73" spans="1:24" ht="17.25" thickBot="1" thickTop="1">
      <c r="A73" s="229" t="s">
        <v>87</v>
      </c>
      <c r="B73" s="73" t="s">
        <v>85</v>
      </c>
      <c r="C73" s="77" t="s">
        <v>11</v>
      </c>
      <c r="D73" s="75">
        <f t="shared" si="11"/>
        <v>65.253</v>
      </c>
      <c r="E73" s="239">
        <f t="shared" si="7"/>
        <v>0</v>
      </c>
      <c r="F73" s="252">
        <f aca="true" t="shared" si="12" ref="F73:X73">F75+F77+F79</f>
        <v>0</v>
      </c>
      <c r="G73" s="317">
        <f t="shared" si="12"/>
        <v>0</v>
      </c>
      <c r="H73" s="1157">
        <f t="shared" si="12"/>
        <v>65.253</v>
      </c>
      <c r="I73" s="252">
        <f t="shared" si="12"/>
        <v>0</v>
      </c>
      <c r="J73" s="1136">
        <f t="shared" si="12"/>
        <v>65.253</v>
      </c>
      <c r="K73" s="326">
        <f t="shared" si="12"/>
        <v>0</v>
      </c>
      <c r="L73" s="252">
        <f t="shared" si="12"/>
        <v>0</v>
      </c>
      <c r="M73" s="253">
        <f t="shared" si="12"/>
        <v>0</v>
      </c>
      <c r="N73" s="253">
        <f t="shared" si="12"/>
        <v>0</v>
      </c>
      <c r="O73" s="253">
        <f t="shared" si="12"/>
        <v>0</v>
      </c>
      <c r="P73" s="253">
        <f t="shared" si="12"/>
        <v>0</v>
      </c>
      <c r="Q73" s="253">
        <f t="shared" si="12"/>
        <v>0</v>
      </c>
      <c r="R73" s="253">
        <f t="shared" si="12"/>
        <v>0</v>
      </c>
      <c r="S73" s="253">
        <f t="shared" si="12"/>
        <v>0</v>
      </c>
      <c r="T73" s="253">
        <f t="shared" si="12"/>
        <v>0</v>
      </c>
      <c r="U73" s="253">
        <f t="shared" si="12"/>
        <v>0</v>
      </c>
      <c r="V73" s="253">
        <f t="shared" si="12"/>
        <v>0</v>
      </c>
      <c r="W73" s="253">
        <f t="shared" si="12"/>
        <v>0</v>
      </c>
      <c r="X73" s="253">
        <f t="shared" si="12"/>
        <v>0</v>
      </c>
    </row>
    <row r="74" spans="1:24" ht="16.5" thickTop="1">
      <c r="A74" s="230">
        <v>21</v>
      </c>
      <c r="B74" s="79" t="s">
        <v>116</v>
      </c>
      <c r="C74" s="62" t="s">
        <v>17</v>
      </c>
      <c r="D74" s="17">
        <f t="shared" si="11"/>
        <v>0.01</v>
      </c>
      <c r="E74" s="240">
        <f t="shared" si="7"/>
        <v>0</v>
      </c>
      <c r="F74" s="254"/>
      <c r="G74" s="318"/>
      <c r="H74" s="1143">
        <f aca="true" t="shared" si="13" ref="H74:H79">I74+J74</f>
        <v>0.01</v>
      </c>
      <c r="I74" s="245">
        <v>0</v>
      </c>
      <c r="J74" s="1137">
        <v>0.01</v>
      </c>
      <c r="K74" s="312">
        <f aca="true" t="shared" si="14" ref="K74:K79">L74+M74</f>
        <v>0</v>
      </c>
      <c r="L74" s="244"/>
      <c r="M74" s="231"/>
      <c r="N74" s="244"/>
      <c r="O74" s="231"/>
      <c r="P74" s="244"/>
      <c r="Q74" s="231"/>
      <c r="R74" s="231"/>
      <c r="S74" s="231"/>
      <c r="T74" s="231"/>
      <c r="U74" s="244"/>
      <c r="V74" s="231"/>
      <c r="W74" s="244"/>
      <c r="X74" s="231"/>
    </row>
    <row r="75" spans="1:24" ht="16.5" thickBot="1">
      <c r="A75" s="231"/>
      <c r="B75" s="86" t="s">
        <v>117</v>
      </c>
      <c r="C75" s="67" t="s">
        <v>11</v>
      </c>
      <c r="D75" s="28">
        <f t="shared" si="11"/>
        <v>1.98</v>
      </c>
      <c r="E75" s="87">
        <f t="shared" si="7"/>
        <v>0</v>
      </c>
      <c r="F75" s="255"/>
      <c r="G75" s="318"/>
      <c r="H75" s="1143">
        <f t="shared" si="13"/>
        <v>1.98</v>
      </c>
      <c r="I75" s="245">
        <v>0</v>
      </c>
      <c r="J75" s="1137">
        <v>1.98</v>
      </c>
      <c r="K75" s="312">
        <f t="shared" si="14"/>
        <v>0</v>
      </c>
      <c r="L75" s="244"/>
      <c r="M75" s="231"/>
      <c r="N75" s="244"/>
      <c r="O75" s="231"/>
      <c r="P75" s="244"/>
      <c r="Q75" s="231"/>
      <c r="R75" s="231"/>
      <c r="S75" s="231"/>
      <c r="T75" s="231"/>
      <c r="U75" s="244"/>
      <c r="V75" s="231"/>
      <c r="W75" s="244"/>
      <c r="X75" s="231"/>
    </row>
    <row r="76" spans="1:24" ht="15.75">
      <c r="A76" s="230">
        <v>22</v>
      </c>
      <c r="B76" s="91" t="s">
        <v>118</v>
      </c>
      <c r="C76" s="83" t="s">
        <v>28</v>
      </c>
      <c r="D76" s="17">
        <f t="shared" si="11"/>
        <v>83</v>
      </c>
      <c r="E76" s="101">
        <f t="shared" si="7"/>
        <v>0</v>
      </c>
      <c r="F76" s="247"/>
      <c r="G76" s="318"/>
      <c r="H76" s="1143">
        <f t="shared" si="13"/>
        <v>83</v>
      </c>
      <c r="I76" s="245">
        <v>0</v>
      </c>
      <c r="J76" s="1137">
        <v>83</v>
      </c>
      <c r="K76" s="312">
        <f t="shared" si="14"/>
        <v>0</v>
      </c>
      <c r="L76" s="244"/>
      <c r="M76" s="231"/>
      <c r="N76" s="244"/>
      <c r="O76" s="231"/>
      <c r="P76" s="244"/>
      <c r="Q76" s="231"/>
      <c r="R76" s="231"/>
      <c r="S76" s="231"/>
      <c r="T76" s="231"/>
      <c r="U76" s="244"/>
      <c r="V76" s="231"/>
      <c r="W76" s="244"/>
      <c r="X76" s="231"/>
    </row>
    <row r="77" spans="1:24" ht="16.5" thickBot="1">
      <c r="A77" s="231"/>
      <c r="B77" s="94" t="s">
        <v>106</v>
      </c>
      <c r="C77" s="95" t="s">
        <v>11</v>
      </c>
      <c r="D77" s="28">
        <f t="shared" si="11"/>
        <v>35.665</v>
      </c>
      <c r="E77" s="87">
        <f t="shared" si="7"/>
        <v>0</v>
      </c>
      <c r="F77" s="247"/>
      <c r="G77" s="318"/>
      <c r="H77" s="1143">
        <f t="shared" si="13"/>
        <v>35.665</v>
      </c>
      <c r="I77" s="245">
        <v>0</v>
      </c>
      <c r="J77" s="1137">
        <v>35.665</v>
      </c>
      <c r="K77" s="312">
        <f t="shared" si="14"/>
        <v>0</v>
      </c>
      <c r="L77" s="244"/>
      <c r="M77" s="231"/>
      <c r="N77" s="244"/>
      <c r="O77" s="231"/>
      <c r="P77" s="244"/>
      <c r="Q77" s="231"/>
      <c r="R77" s="231"/>
      <c r="S77" s="231"/>
      <c r="T77" s="231"/>
      <c r="U77" s="244"/>
      <c r="V77" s="231"/>
      <c r="W77" s="244"/>
      <c r="X77" s="231"/>
    </row>
    <row r="78" spans="1:24" ht="15.75">
      <c r="A78" s="226" t="s">
        <v>111</v>
      </c>
      <c r="B78" s="100" t="s">
        <v>59</v>
      </c>
      <c r="C78" s="62" t="s">
        <v>28</v>
      </c>
      <c r="D78" s="17">
        <f t="shared" si="11"/>
        <v>31</v>
      </c>
      <c r="E78" s="101">
        <f t="shared" si="7"/>
        <v>0</v>
      </c>
      <c r="F78" s="247"/>
      <c r="G78" s="319"/>
      <c r="H78" s="1143">
        <f t="shared" si="13"/>
        <v>31</v>
      </c>
      <c r="I78" s="245">
        <v>0</v>
      </c>
      <c r="J78" s="1137">
        <v>31</v>
      </c>
      <c r="K78" s="312">
        <f t="shared" si="14"/>
        <v>0</v>
      </c>
      <c r="L78" s="244"/>
      <c r="M78" s="247"/>
      <c r="N78" s="244"/>
      <c r="O78" s="247"/>
      <c r="P78" s="244"/>
      <c r="Q78" s="247"/>
      <c r="R78" s="247"/>
      <c r="S78" s="247"/>
      <c r="T78" s="247"/>
      <c r="U78" s="244"/>
      <c r="V78" s="247"/>
      <c r="W78" s="244"/>
      <c r="X78" s="247"/>
    </row>
    <row r="79" spans="1:24" ht="16.5" thickBot="1">
      <c r="A79" s="226"/>
      <c r="B79" s="103"/>
      <c r="C79" s="104" t="s">
        <v>11</v>
      </c>
      <c r="D79" s="76">
        <f t="shared" si="11"/>
        <v>27.608</v>
      </c>
      <c r="E79" s="105">
        <f t="shared" si="7"/>
        <v>0</v>
      </c>
      <c r="F79" s="247"/>
      <c r="G79" s="319"/>
      <c r="H79" s="1143">
        <f t="shared" si="13"/>
        <v>27.608</v>
      </c>
      <c r="I79" s="245">
        <v>0</v>
      </c>
      <c r="J79" s="1137">
        <v>27.608</v>
      </c>
      <c r="K79" s="312">
        <f t="shared" si="14"/>
        <v>0</v>
      </c>
      <c r="L79" s="244"/>
      <c r="M79" s="247"/>
      <c r="N79" s="244"/>
      <c r="O79" s="247"/>
      <c r="P79" s="244"/>
      <c r="Q79" s="247"/>
      <c r="R79" s="247"/>
      <c r="S79" s="247"/>
      <c r="T79" s="247"/>
      <c r="U79" s="244"/>
      <c r="V79" s="247"/>
      <c r="W79" s="244"/>
      <c r="X79" s="247"/>
    </row>
    <row r="80" spans="1:24" ht="30" customHeight="1" thickBot="1" thickTop="1">
      <c r="A80" s="232" t="s">
        <v>89</v>
      </c>
      <c r="B80" s="107" t="s">
        <v>88</v>
      </c>
      <c r="C80" s="106" t="s">
        <v>11</v>
      </c>
      <c r="D80" s="108">
        <f t="shared" si="11"/>
        <v>0</v>
      </c>
      <c r="E80" s="241">
        <f t="shared" si="7"/>
        <v>0</v>
      </c>
      <c r="F80" s="256">
        <f aca="true" t="shared" si="15" ref="F80:X80">F81+F82</f>
        <v>0</v>
      </c>
      <c r="G80" s="320">
        <f t="shared" si="15"/>
        <v>0</v>
      </c>
      <c r="H80" s="1149">
        <f t="shared" si="15"/>
        <v>0</v>
      </c>
      <c r="I80" s="256">
        <f t="shared" si="15"/>
        <v>0</v>
      </c>
      <c r="J80" s="1138">
        <f t="shared" si="15"/>
        <v>0</v>
      </c>
      <c r="K80" s="327">
        <f t="shared" si="15"/>
        <v>0</v>
      </c>
      <c r="L80" s="256">
        <f t="shared" si="15"/>
        <v>0</v>
      </c>
      <c r="M80" s="256">
        <f t="shared" si="15"/>
        <v>0</v>
      </c>
      <c r="N80" s="256">
        <f t="shared" si="15"/>
        <v>0</v>
      </c>
      <c r="O80" s="256">
        <f t="shared" si="15"/>
        <v>0</v>
      </c>
      <c r="P80" s="256">
        <f t="shared" si="15"/>
        <v>0</v>
      </c>
      <c r="Q80" s="256">
        <f t="shared" si="15"/>
        <v>0</v>
      </c>
      <c r="R80" s="256">
        <f t="shared" si="15"/>
        <v>0</v>
      </c>
      <c r="S80" s="256">
        <f t="shared" si="15"/>
        <v>0</v>
      </c>
      <c r="T80" s="256">
        <f t="shared" si="15"/>
        <v>0</v>
      </c>
      <c r="U80" s="256">
        <f t="shared" si="15"/>
        <v>0</v>
      </c>
      <c r="V80" s="256">
        <f t="shared" si="15"/>
        <v>0</v>
      </c>
      <c r="W80" s="256">
        <f t="shared" si="15"/>
        <v>0</v>
      </c>
      <c r="X80" s="256">
        <f t="shared" si="15"/>
        <v>0</v>
      </c>
    </row>
    <row r="81" spans="1:24" ht="17.25" thickBot="1" thickTop="1">
      <c r="A81" s="226" t="s">
        <v>47</v>
      </c>
      <c r="B81" s="109" t="s">
        <v>160</v>
      </c>
      <c r="C81" s="110" t="s">
        <v>11</v>
      </c>
      <c r="D81" s="111">
        <f t="shared" si="11"/>
        <v>0</v>
      </c>
      <c r="E81" s="112">
        <f t="shared" si="7"/>
        <v>0</v>
      </c>
      <c r="F81" s="247"/>
      <c r="G81" s="319"/>
      <c r="H81" s="1150">
        <f>I81+J81</f>
        <v>0</v>
      </c>
      <c r="I81" s="248"/>
      <c r="J81" s="1137"/>
      <c r="K81" s="323"/>
      <c r="L81" s="248"/>
      <c r="M81" s="247"/>
      <c r="N81" s="248"/>
      <c r="O81" s="247"/>
      <c r="P81" s="248"/>
      <c r="Q81" s="247"/>
      <c r="R81" s="247"/>
      <c r="S81" s="247"/>
      <c r="T81" s="247"/>
      <c r="U81" s="248"/>
      <c r="V81" s="247"/>
      <c r="W81" s="248"/>
      <c r="X81" s="247"/>
    </row>
    <row r="82" spans="1:24" ht="16.5" thickBot="1">
      <c r="A82" s="226" t="s">
        <v>153</v>
      </c>
      <c r="B82" s="109" t="s">
        <v>161</v>
      </c>
      <c r="C82" s="118" t="s">
        <v>11</v>
      </c>
      <c r="D82" s="119">
        <f t="shared" si="11"/>
        <v>0</v>
      </c>
      <c r="E82" s="112">
        <f t="shared" si="7"/>
        <v>0</v>
      </c>
      <c r="F82" s="247"/>
      <c r="G82" s="319"/>
      <c r="H82" s="1150">
        <f>I82+J82</f>
        <v>0</v>
      </c>
      <c r="I82" s="248"/>
      <c r="J82" s="1137"/>
      <c r="K82" s="323"/>
      <c r="L82" s="248"/>
      <c r="M82" s="247"/>
      <c r="N82" s="248"/>
      <c r="O82" s="247"/>
      <c r="P82" s="248"/>
      <c r="Q82" s="247"/>
      <c r="R82" s="247"/>
      <c r="S82" s="247"/>
      <c r="T82" s="247"/>
      <c r="U82" s="248"/>
      <c r="V82" s="247"/>
      <c r="W82" s="248"/>
      <c r="X82" s="247"/>
    </row>
    <row r="83" spans="1:24" ht="16.5" thickBot="1">
      <c r="A83" s="226" t="s">
        <v>180</v>
      </c>
      <c r="B83" s="109" t="s">
        <v>121</v>
      </c>
      <c r="C83" s="118" t="s">
        <v>11</v>
      </c>
      <c r="D83" s="119">
        <f t="shared" si="11"/>
        <v>72.007</v>
      </c>
      <c r="E83" s="112">
        <f t="shared" si="7"/>
        <v>0</v>
      </c>
      <c r="F83" s="247"/>
      <c r="G83" s="319"/>
      <c r="H83" s="1150">
        <f>I83+J83</f>
        <v>72.007</v>
      </c>
      <c r="I83" s="257">
        <v>61.566</v>
      </c>
      <c r="J83" s="1137">
        <v>10.441</v>
      </c>
      <c r="K83" s="323">
        <v>0</v>
      </c>
      <c r="L83" s="248"/>
      <c r="M83" s="247"/>
      <c r="N83" s="248"/>
      <c r="O83" s="247"/>
      <c r="P83" s="248"/>
      <c r="Q83" s="247"/>
      <c r="R83" s="247"/>
      <c r="S83" s="247"/>
      <c r="T83" s="247"/>
      <c r="U83" s="248"/>
      <c r="V83" s="247"/>
      <c r="W83" s="248"/>
      <c r="X83" s="247"/>
    </row>
    <row r="84" spans="1:24" ht="16.5" thickBot="1">
      <c r="A84" s="122"/>
      <c r="B84" s="123" t="s">
        <v>90</v>
      </c>
      <c r="C84" s="124" t="s">
        <v>11</v>
      </c>
      <c r="D84" s="125">
        <f t="shared" si="11"/>
        <v>524.826</v>
      </c>
      <c r="E84" s="242">
        <f aca="true" t="shared" si="16" ref="E84:X84">E7+E58+E73+E80+E83</f>
        <v>0</v>
      </c>
      <c r="F84" s="252">
        <f t="shared" si="16"/>
        <v>0</v>
      </c>
      <c r="G84" s="317">
        <f t="shared" si="16"/>
        <v>0</v>
      </c>
      <c r="H84" s="1151">
        <f t="shared" si="16"/>
        <v>524.826</v>
      </c>
      <c r="I84" s="1152">
        <f t="shared" si="16"/>
        <v>147.80200000000002</v>
      </c>
      <c r="J84" s="1141">
        <f t="shared" si="16"/>
        <v>377.02399999999994</v>
      </c>
      <c r="K84" s="326">
        <f t="shared" si="16"/>
        <v>0</v>
      </c>
      <c r="L84" s="252">
        <f t="shared" si="16"/>
        <v>0</v>
      </c>
      <c r="M84" s="253">
        <f t="shared" si="16"/>
        <v>0</v>
      </c>
      <c r="N84" s="253">
        <f t="shared" si="16"/>
        <v>0</v>
      </c>
      <c r="O84" s="253">
        <f t="shared" si="16"/>
        <v>0</v>
      </c>
      <c r="P84" s="253">
        <f t="shared" si="16"/>
        <v>0</v>
      </c>
      <c r="Q84" s="253">
        <f t="shared" si="16"/>
        <v>0</v>
      </c>
      <c r="R84" s="253">
        <f t="shared" si="16"/>
        <v>0</v>
      </c>
      <c r="S84" s="253">
        <f t="shared" si="16"/>
        <v>0</v>
      </c>
      <c r="T84" s="253">
        <f t="shared" si="16"/>
        <v>0</v>
      </c>
      <c r="U84" s="253">
        <f t="shared" si="16"/>
        <v>0</v>
      </c>
      <c r="V84" s="253">
        <f t="shared" si="16"/>
        <v>0</v>
      </c>
      <c r="W84" s="253">
        <f t="shared" si="16"/>
        <v>0</v>
      </c>
      <c r="X84" s="253">
        <f t="shared" si="16"/>
        <v>0</v>
      </c>
    </row>
    <row r="85" spans="1:24" s="18" customFormat="1" ht="16.5" thickTop="1">
      <c r="A85" s="126"/>
      <c r="B85" s="127"/>
      <c r="C85" s="71"/>
      <c r="D85" s="128"/>
      <c r="E85" s="128"/>
      <c r="F85" s="71"/>
      <c r="G85" s="71"/>
      <c r="H85" s="71"/>
      <c r="I85" s="71"/>
      <c r="J85" s="71"/>
      <c r="K85" s="128"/>
      <c r="L85" s="128"/>
      <c r="M85" s="71"/>
      <c r="N85" s="128"/>
      <c r="O85" s="71"/>
      <c r="P85" s="128"/>
      <c r="Q85" s="71"/>
      <c r="R85" s="71"/>
      <c r="S85" s="71"/>
      <c r="T85" s="71"/>
      <c r="U85" s="128"/>
      <c r="V85" s="71"/>
      <c r="W85" s="128"/>
      <c r="X85" s="71"/>
    </row>
    <row r="86" spans="1:24" s="18" customFormat="1" ht="15.75">
      <c r="A86" s="126"/>
      <c r="B86" s="127"/>
      <c r="C86" s="71"/>
      <c r="D86" s="128"/>
      <c r="E86" s="128"/>
      <c r="F86" s="71"/>
      <c r="G86" s="71"/>
      <c r="H86" s="71"/>
      <c r="I86" s="71"/>
      <c r="J86" s="71"/>
      <c r="K86" s="128"/>
      <c r="L86" s="128"/>
      <c r="M86" s="71"/>
      <c r="N86" s="128"/>
      <c r="O86" s="71"/>
      <c r="P86" s="128"/>
      <c r="Q86" s="71"/>
      <c r="R86" s="71"/>
      <c r="S86" s="71"/>
      <c r="T86" s="71"/>
      <c r="U86" s="128"/>
      <c r="V86" s="71"/>
      <c r="W86" s="128"/>
      <c r="X86" s="71"/>
    </row>
    <row r="87" spans="1:24" s="18" customFormat="1" ht="15.75">
      <c r="A87" s="126"/>
      <c r="B87" s="127"/>
      <c r="C87" s="71"/>
      <c r="D87" s="128"/>
      <c r="E87" s="128"/>
      <c r="F87" s="71"/>
      <c r="G87" s="71"/>
      <c r="H87" s="71"/>
      <c r="I87" s="71"/>
      <c r="J87" s="71"/>
      <c r="K87" s="128"/>
      <c r="L87" s="128"/>
      <c r="M87" s="71"/>
      <c r="N87" s="128"/>
      <c r="O87" s="71"/>
      <c r="P87" s="128"/>
      <c r="Q87" s="71"/>
      <c r="R87" s="71"/>
      <c r="S87" s="71"/>
      <c r="T87" s="71"/>
      <c r="U87" s="128"/>
      <c r="V87" s="71"/>
      <c r="W87" s="128"/>
      <c r="X87" s="71"/>
    </row>
    <row r="88" spans="1:24" s="18" customFormat="1" ht="16.5" thickBot="1">
      <c r="A88" s="126"/>
      <c r="B88" s="127"/>
      <c r="C88" s="71"/>
      <c r="D88" s="128"/>
      <c r="E88" s="128"/>
      <c r="F88" s="71"/>
      <c r="G88" s="71"/>
      <c r="H88" s="71"/>
      <c r="I88" s="71"/>
      <c r="J88" s="71"/>
      <c r="K88" s="128"/>
      <c r="L88" s="128"/>
      <c r="M88" s="71"/>
      <c r="N88" s="128"/>
      <c r="O88" s="71"/>
      <c r="P88" s="128"/>
      <c r="Q88" s="71"/>
      <c r="R88" s="71"/>
      <c r="S88" s="71"/>
      <c r="T88" s="71"/>
      <c r="U88" s="128"/>
      <c r="V88" s="71"/>
      <c r="W88" s="128"/>
      <c r="X88" s="71"/>
    </row>
    <row r="89" spans="1:24" ht="15.75">
      <c r="A89" s="129" t="s">
        <v>70</v>
      </c>
      <c r="B89" s="79" t="s">
        <v>112</v>
      </c>
      <c r="C89" s="62" t="s">
        <v>28</v>
      </c>
      <c r="D89" s="43"/>
      <c r="E89" s="42"/>
      <c r="F89" s="62"/>
      <c r="G89" s="63"/>
      <c r="H89" s="113"/>
      <c r="I89" s="63"/>
      <c r="J89" s="63"/>
      <c r="K89" s="130"/>
      <c r="L89" s="85"/>
      <c r="M89" s="62"/>
      <c r="N89" s="43"/>
      <c r="O89" s="80"/>
      <c r="P89" s="43"/>
      <c r="Q89" s="62"/>
      <c r="R89" s="80"/>
      <c r="S89" s="62"/>
      <c r="T89" s="131"/>
      <c r="U89" s="130"/>
      <c r="V89" s="131"/>
      <c r="W89" s="43"/>
      <c r="X89" s="131"/>
    </row>
    <row r="90" spans="1:24" ht="16.5" thickBot="1">
      <c r="A90" s="132"/>
      <c r="B90" s="133" t="s">
        <v>55</v>
      </c>
      <c r="C90" s="134" t="s">
        <v>11</v>
      </c>
      <c r="D90" s="38"/>
      <c r="E90" s="135"/>
      <c r="F90" s="104"/>
      <c r="G90" s="136"/>
      <c r="H90" s="137"/>
      <c r="I90" s="136"/>
      <c r="J90" s="136"/>
      <c r="K90" s="138"/>
      <c r="L90" s="139"/>
      <c r="M90" s="95"/>
      <c r="N90" s="38"/>
      <c r="O90" s="140"/>
      <c r="P90" s="38"/>
      <c r="Q90" s="104"/>
      <c r="R90" s="140"/>
      <c r="S90" s="104"/>
      <c r="T90" s="141"/>
      <c r="U90" s="138"/>
      <c r="V90" s="141"/>
      <c r="W90" s="38"/>
      <c r="X90" s="141"/>
    </row>
    <row r="91" spans="1:24" ht="15.75">
      <c r="A91" s="60" t="s">
        <v>16</v>
      </c>
      <c r="B91" s="79" t="s">
        <v>49</v>
      </c>
      <c r="C91" s="62" t="s">
        <v>28</v>
      </c>
      <c r="D91" s="142"/>
      <c r="E91" s="42"/>
      <c r="F91" s="80"/>
      <c r="G91" s="63"/>
      <c r="H91" s="113"/>
      <c r="I91" s="63"/>
      <c r="J91" s="63"/>
      <c r="K91" s="85"/>
      <c r="L91" s="43"/>
      <c r="M91" s="62"/>
      <c r="N91" s="85"/>
      <c r="O91" s="62"/>
      <c r="P91" s="85"/>
      <c r="Q91" s="62"/>
      <c r="R91" s="80"/>
      <c r="S91" s="62"/>
      <c r="T91" s="131"/>
      <c r="U91" s="85"/>
      <c r="V91" s="62"/>
      <c r="W91" s="85"/>
      <c r="X91" s="62"/>
    </row>
    <row r="92" spans="1:24" ht="16.5" thickBot="1">
      <c r="A92" s="65"/>
      <c r="B92" s="88"/>
      <c r="C92" s="67" t="s">
        <v>11</v>
      </c>
      <c r="D92" s="143"/>
      <c r="E92" s="28"/>
      <c r="F92" s="88"/>
      <c r="G92" s="68"/>
      <c r="H92" s="144"/>
      <c r="I92" s="68"/>
      <c r="J92" s="68"/>
      <c r="K92" s="89"/>
      <c r="L92" s="29"/>
      <c r="M92" s="67"/>
      <c r="N92" s="89"/>
      <c r="O92" s="67"/>
      <c r="P92" s="89"/>
      <c r="Q92" s="67"/>
      <c r="R92" s="88"/>
      <c r="S92" s="67"/>
      <c r="T92" s="145"/>
      <c r="U92" s="89"/>
      <c r="V92" s="67"/>
      <c r="W92" s="89"/>
      <c r="X92" s="67"/>
    </row>
    <row r="93" spans="1:24" ht="15.75">
      <c r="A93" s="60" t="s">
        <v>18</v>
      </c>
      <c r="B93" s="79" t="s">
        <v>119</v>
      </c>
      <c r="C93" s="62" t="s">
        <v>28</v>
      </c>
      <c r="D93" s="142"/>
      <c r="E93" s="42"/>
      <c r="F93" s="80"/>
      <c r="G93" s="63"/>
      <c r="H93" s="113"/>
      <c r="I93" s="63"/>
      <c r="J93" s="63"/>
      <c r="K93" s="85"/>
      <c r="L93" s="43"/>
      <c r="M93" s="62"/>
      <c r="N93" s="85"/>
      <c r="O93" s="62"/>
      <c r="P93" s="85"/>
      <c r="Q93" s="62"/>
      <c r="R93" s="80"/>
      <c r="S93" s="62"/>
      <c r="T93" s="131"/>
      <c r="U93" s="85"/>
      <c r="V93" s="62"/>
      <c r="W93" s="85"/>
      <c r="X93" s="62"/>
    </row>
    <row r="94" spans="1:24" ht="16.5" thickBot="1">
      <c r="A94" s="65"/>
      <c r="B94" s="88"/>
      <c r="C94" s="67" t="s">
        <v>11</v>
      </c>
      <c r="D94" s="143"/>
      <c r="E94" s="28"/>
      <c r="F94" s="88"/>
      <c r="G94" s="68"/>
      <c r="H94" s="144"/>
      <c r="I94" s="68"/>
      <c r="J94" s="68"/>
      <c r="K94" s="89"/>
      <c r="L94" s="29"/>
      <c r="M94" s="67"/>
      <c r="N94" s="89"/>
      <c r="O94" s="67"/>
      <c r="P94" s="89"/>
      <c r="Q94" s="67"/>
      <c r="R94" s="88"/>
      <c r="S94" s="67"/>
      <c r="T94" s="145"/>
      <c r="U94" s="89"/>
      <c r="V94" s="67"/>
      <c r="W94" s="89"/>
      <c r="X94" s="67"/>
    </row>
    <row r="95" spans="1:24" ht="15.75">
      <c r="A95" s="146" t="s">
        <v>56</v>
      </c>
      <c r="B95" s="147" t="s">
        <v>38</v>
      </c>
      <c r="C95" s="83" t="s">
        <v>9</v>
      </c>
      <c r="D95" s="32"/>
      <c r="E95" s="17"/>
      <c r="F95" s="83"/>
      <c r="G95" s="92"/>
      <c r="H95" s="148"/>
      <c r="I95" s="92"/>
      <c r="J95" s="92"/>
      <c r="K95" s="82"/>
      <c r="L95" s="32"/>
      <c r="M95" s="62"/>
      <c r="N95" s="32"/>
      <c r="O95" s="81"/>
      <c r="P95" s="32"/>
      <c r="Q95" s="83"/>
      <c r="R95" s="81"/>
      <c r="S95" s="83"/>
      <c r="T95" s="93"/>
      <c r="U95" s="149"/>
      <c r="V95" s="93"/>
      <c r="W95" s="32"/>
      <c r="X95" s="93"/>
    </row>
    <row r="96" spans="1:24" ht="16.5" thickBot="1">
      <c r="A96" s="65"/>
      <c r="B96" s="86" t="s">
        <v>68</v>
      </c>
      <c r="C96" s="67" t="s">
        <v>11</v>
      </c>
      <c r="D96" s="29"/>
      <c r="E96" s="28"/>
      <c r="F96" s="95"/>
      <c r="G96" s="96"/>
      <c r="H96" s="150"/>
      <c r="I96" s="96"/>
      <c r="J96" s="96"/>
      <c r="K96" s="89"/>
      <c r="L96" s="98"/>
      <c r="M96" s="95"/>
      <c r="N96" s="29"/>
      <c r="O96" s="97"/>
      <c r="P96" s="29"/>
      <c r="Q96" s="95"/>
      <c r="R96" s="97"/>
      <c r="S96" s="95"/>
      <c r="T96" s="99"/>
      <c r="U96" s="151"/>
      <c r="V96" s="99"/>
      <c r="W96" s="29"/>
      <c r="X96" s="99"/>
    </row>
    <row r="97" spans="1:24" ht="15.75">
      <c r="A97" s="146" t="s">
        <v>24</v>
      </c>
      <c r="B97" s="147" t="s">
        <v>113</v>
      </c>
      <c r="C97" s="83" t="s">
        <v>28</v>
      </c>
      <c r="D97" s="43"/>
      <c r="E97" s="42"/>
      <c r="F97" s="62"/>
      <c r="G97" s="63"/>
      <c r="H97" s="113"/>
      <c r="I97" s="63"/>
      <c r="J97" s="63"/>
      <c r="K97" s="85"/>
      <c r="L97" s="43"/>
      <c r="M97" s="62"/>
      <c r="N97" s="43"/>
      <c r="O97" s="80"/>
      <c r="P97" s="43"/>
      <c r="Q97" s="62"/>
      <c r="R97" s="80"/>
      <c r="S97" s="62"/>
      <c r="T97" s="131"/>
      <c r="U97" s="130"/>
      <c r="V97" s="131"/>
      <c r="W97" s="43"/>
      <c r="X97" s="131"/>
    </row>
    <row r="98" spans="1:24" ht="16.5" thickBot="1">
      <c r="A98" s="102"/>
      <c r="B98" s="152"/>
      <c r="C98" s="104" t="s">
        <v>11</v>
      </c>
      <c r="D98" s="29"/>
      <c r="E98" s="28"/>
      <c r="F98" s="95"/>
      <c r="G98" s="96"/>
      <c r="H98" s="150"/>
      <c r="I98" s="96"/>
      <c r="J98" s="96"/>
      <c r="K98" s="89"/>
      <c r="L98" s="98"/>
      <c r="M98" s="95"/>
      <c r="N98" s="29"/>
      <c r="O98" s="97"/>
      <c r="P98" s="29"/>
      <c r="Q98" s="95"/>
      <c r="R98" s="97"/>
      <c r="S98" s="95"/>
      <c r="T98" s="99"/>
      <c r="U98" s="151"/>
      <c r="V98" s="99"/>
      <c r="W98" s="29"/>
      <c r="X98" s="99"/>
    </row>
    <row r="99" spans="1:24" ht="15.75">
      <c r="A99" s="60" t="s">
        <v>25</v>
      </c>
      <c r="B99" s="79" t="s">
        <v>120</v>
      </c>
      <c r="C99" s="62" t="s">
        <v>17</v>
      </c>
      <c r="D99" s="43"/>
      <c r="E99" s="153"/>
      <c r="F99" s="62"/>
      <c r="G99" s="63"/>
      <c r="H99" s="113"/>
      <c r="I99" s="63"/>
      <c r="J99" s="63"/>
      <c r="K99" s="85"/>
      <c r="L99" s="43"/>
      <c r="M99" s="62"/>
      <c r="N99" s="43"/>
      <c r="O99" s="80"/>
      <c r="P99" s="43"/>
      <c r="Q99" s="62"/>
      <c r="R99" s="80"/>
      <c r="S99" s="62"/>
      <c r="T99" s="131"/>
      <c r="U99" s="130"/>
      <c r="V99" s="131"/>
      <c r="W99" s="43"/>
      <c r="X99" s="131"/>
    </row>
    <row r="100" spans="1:24" ht="16.5" thickBot="1">
      <c r="A100" s="65"/>
      <c r="B100" s="86"/>
      <c r="C100" s="67" t="s">
        <v>40</v>
      </c>
      <c r="D100" s="29"/>
      <c r="E100" s="154"/>
      <c r="F100" s="67"/>
      <c r="G100" s="68"/>
      <c r="H100" s="144"/>
      <c r="I100" s="68"/>
      <c r="J100" s="68"/>
      <c r="K100" s="89"/>
      <c r="L100" s="29"/>
      <c r="M100" s="67"/>
      <c r="N100" s="29"/>
      <c r="O100" s="88"/>
      <c r="P100" s="29"/>
      <c r="Q100" s="67"/>
      <c r="R100" s="88"/>
      <c r="S100" s="67"/>
      <c r="T100" s="145"/>
      <c r="U100" s="151"/>
      <c r="V100" s="145"/>
      <c r="W100" s="29"/>
      <c r="X100" s="145"/>
    </row>
    <row r="101" spans="1:24" ht="15.75">
      <c r="A101" s="155">
        <v>7</v>
      </c>
      <c r="B101" s="156" t="s">
        <v>95</v>
      </c>
      <c r="C101" s="83" t="s">
        <v>45</v>
      </c>
      <c r="D101" s="32"/>
      <c r="E101" s="17"/>
      <c r="F101" s="83"/>
      <c r="G101" s="92"/>
      <c r="H101" s="148"/>
      <c r="I101" s="92"/>
      <c r="J101" s="92"/>
      <c r="K101" s="82"/>
      <c r="L101" s="32"/>
      <c r="M101" s="83"/>
      <c r="N101" s="32"/>
      <c r="O101" s="81"/>
      <c r="P101" s="32"/>
      <c r="Q101" s="83"/>
      <c r="R101" s="81"/>
      <c r="S101" s="83"/>
      <c r="T101" s="93"/>
      <c r="U101" s="149"/>
      <c r="V101" s="93"/>
      <c r="W101" s="32"/>
      <c r="X101" s="93"/>
    </row>
    <row r="102" spans="1:24" ht="16.5" thickBot="1">
      <c r="A102" s="67"/>
      <c r="B102" s="88"/>
      <c r="C102" s="67" t="s">
        <v>11</v>
      </c>
      <c r="D102" s="29"/>
      <c r="E102" s="28"/>
      <c r="F102" s="95"/>
      <c r="G102" s="96"/>
      <c r="H102" s="150"/>
      <c r="I102" s="96"/>
      <c r="J102" s="96"/>
      <c r="K102" s="89"/>
      <c r="L102" s="98"/>
      <c r="M102" s="95"/>
      <c r="N102" s="29"/>
      <c r="O102" s="97"/>
      <c r="P102" s="29"/>
      <c r="Q102" s="95"/>
      <c r="R102" s="97"/>
      <c r="S102" s="95"/>
      <c r="T102" s="99"/>
      <c r="U102" s="151"/>
      <c r="V102" s="99"/>
      <c r="W102" s="29"/>
      <c r="X102" s="99"/>
    </row>
    <row r="103" spans="1:24" s="160" customFormat="1" ht="15.75">
      <c r="A103" s="157">
        <v>8</v>
      </c>
      <c r="B103" s="158" t="s">
        <v>33</v>
      </c>
      <c r="C103" s="159" t="s">
        <v>28</v>
      </c>
      <c r="D103" s="43"/>
      <c r="E103" s="42"/>
      <c r="F103" s="62"/>
      <c r="G103" s="63"/>
      <c r="H103" s="113"/>
      <c r="I103" s="63"/>
      <c r="J103" s="63"/>
      <c r="K103" s="85"/>
      <c r="L103" s="43"/>
      <c r="M103" s="62"/>
      <c r="N103" s="43"/>
      <c r="O103" s="80"/>
      <c r="P103" s="43"/>
      <c r="Q103" s="62"/>
      <c r="R103" s="80"/>
      <c r="S103" s="62"/>
      <c r="T103" s="131"/>
      <c r="U103" s="130"/>
      <c r="V103" s="131"/>
      <c r="W103" s="43"/>
      <c r="X103" s="131"/>
    </row>
    <row r="104" spans="1:24" s="160" customFormat="1" ht="16.5" thickBot="1">
      <c r="A104" s="161"/>
      <c r="B104" s="162" t="s">
        <v>72</v>
      </c>
      <c r="C104" s="163" t="s">
        <v>11</v>
      </c>
      <c r="D104" s="29"/>
      <c r="E104" s="28"/>
      <c r="F104" s="95"/>
      <c r="G104" s="96"/>
      <c r="H104" s="150"/>
      <c r="I104" s="96"/>
      <c r="J104" s="96"/>
      <c r="K104" s="89"/>
      <c r="L104" s="98"/>
      <c r="M104" s="95"/>
      <c r="N104" s="29"/>
      <c r="O104" s="97"/>
      <c r="P104" s="29"/>
      <c r="Q104" s="95"/>
      <c r="R104" s="97"/>
      <c r="S104" s="95"/>
      <c r="T104" s="99"/>
      <c r="U104" s="151"/>
      <c r="V104" s="99"/>
      <c r="W104" s="29"/>
      <c r="X104" s="99"/>
    </row>
    <row r="105" spans="1:24" ht="15.75">
      <c r="A105" s="78">
        <v>9</v>
      </c>
      <c r="B105" s="158" t="s">
        <v>96</v>
      </c>
      <c r="C105" s="62" t="s">
        <v>98</v>
      </c>
      <c r="D105" s="43"/>
      <c r="E105" s="42"/>
      <c r="F105" s="62"/>
      <c r="G105" s="63"/>
      <c r="H105" s="113"/>
      <c r="I105" s="63"/>
      <c r="J105" s="63"/>
      <c r="K105" s="85"/>
      <c r="L105" s="43"/>
      <c r="M105" s="62"/>
      <c r="N105" s="43"/>
      <c r="O105" s="80"/>
      <c r="P105" s="43"/>
      <c r="Q105" s="62"/>
      <c r="R105" s="80"/>
      <c r="S105" s="62"/>
      <c r="T105" s="131"/>
      <c r="U105" s="130"/>
      <c r="V105" s="131"/>
      <c r="W105" s="43"/>
      <c r="X105" s="131"/>
    </row>
    <row r="106" spans="1:24" ht="16.5" thickBot="1">
      <c r="A106" s="67"/>
      <c r="B106" s="162" t="s">
        <v>97</v>
      </c>
      <c r="C106" s="67" t="s">
        <v>11</v>
      </c>
      <c r="D106" s="29"/>
      <c r="E106" s="28"/>
      <c r="F106" s="95"/>
      <c r="G106" s="96"/>
      <c r="H106" s="150"/>
      <c r="I106" s="96"/>
      <c r="J106" s="96"/>
      <c r="K106" s="89"/>
      <c r="L106" s="98"/>
      <c r="M106" s="95"/>
      <c r="N106" s="29"/>
      <c r="O106" s="97"/>
      <c r="P106" s="29"/>
      <c r="Q106" s="95"/>
      <c r="R106" s="97"/>
      <c r="S106" s="95"/>
      <c r="T106" s="99"/>
      <c r="U106" s="151"/>
      <c r="V106" s="99"/>
      <c r="W106" s="29"/>
      <c r="X106" s="99"/>
    </row>
    <row r="107" spans="1:24" ht="16.5" thickBot="1">
      <c r="A107" s="60" t="s">
        <v>32</v>
      </c>
      <c r="B107" s="40" t="s">
        <v>123</v>
      </c>
      <c r="C107" s="80" t="s">
        <v>11</v>
      </c>
      <c r="D107" s="43">
        <f aca="true" t="shared" si="17" ref="D107:D112">E107+H107</f>
        <v>0</v>
      </c>
      <c r="E107" s="42">
        <f aca="true" t="shared" si="18" ref="E107:E114">F107+G107</f>
        <v>0</v>
      </c>
      <c r="F107" s="164"/>
      <c r="G107" s="46"/>
      <c r="H107" s="47">
        <f aca="true" t="shared" si="19" ref="H107:H114">I107+J107</f>
        <v>0</v>
      </c>
      <c r="I107" s="46"/>
      <c r="J107" s="46"/>
      <c r="K107" s="85"/>
      <c r="L107" s="43"/>
      <c r="M107" s="46"/>
      <c r="N107" s="43"/>
      <c r="O107" s="46"/>
      <c r="P107" s="43"/>
      <c r="Q107" s="46"/>
      <c r="R107" s="47"/>
      <c r="S107" s="46"/>
      <c r="T107" s="48"/>
      <c r="U107" s="130"/>
      <c r="V107" s="48"/>
      <c r="W107" s="43"/>
      <c r="X107" s="48"/>
    </row>
    <row r="108" spans="1:24" ht="16.5" thickBot="1">
      <c r="A108" s="165" t="s">
        <v>128</v>
      </c>
      <c r="B108" s="166" t="s">
        <v>124</v>
      </c>
      <c r="C108" s="83" t="s">
        <v>11</v>
      </c>
      <c r="D108" s="43">
        <f t="shared" si="17"/>
        <v>0</v>
      </c>
      <c r="E108" s="42">
        <f t="shared" si="18"/>
        <v>0</v>
      </c>
      <c r="F108" s="31"/>
      <c r="G108" s="30"/>
      <c r="H108" s="47">
        <f t="shared" si="19"/>
        <v>0</v>
      </c>
      <c r="I108" s="30"/>
      <c r="J108" s="30"/>
      <c r="K108" s="82"/>
      <c r="L108" s="32"/>
      <c r="M108" s="30"/>
      <c r="N108" s="82"/>
      <c r="O108" s="30"/>
      <c r="P108" s="82"/>
      <c r="Q108" s="167"/>
      <c r="R108" s="31"/>
      <c r="S108" s="30"/>
      <c r="T108" s="33"/>
      <c r="U108" s="82"/>
      <c r="V108" s="30"/>
      <c r="W108" s="82"/>
      <c r="X108" s="30"/>
    </row>
    <row r="109" spans="1:24" ht="16.5" thickBot="1">
      <c r="A109" s="168" t="s">
        <v>34</v>
      </c>
      <c r="B109" s="169" t="s">
        <v>125</v>
      </c>
      <c r="C109" s="170" t="s">
        <v>11</v>
      </c>
      <c r="D109" s="43">
        <f t="shared" si="17"/>
        <v>0</v>
      </c>
      <c r="E109" s="42">
        <f t="shared" si="18"/>
        <v>0</v>
      </c>
      <c r="F109" s="171"/>
      <c r="G109" s="116"/>
      <c r="H109" s="47">
        <f t="shared" si="19"/>
        <v>0</v>
      </c>
      <c r="I109" s="116"/>
      <c r="J109" s="116"/>
      <c r="K109" s="172"/>
      <c r="L109" s="115"/>
      <c r="M109" s="116"/>
      <c r="N109" s="172"/>
      <c r="O109" s="116"/>
      <c r="P109" s="172"/>
      <c r="Q109" s="116"/>
      <c r="R109" s="171"/>
      <c r="S109" s="116"/>
      <c r="T109" s="173"/>
      <c r="U109" s="172"/>
      <c r="V109" s="116"/>
      <c r="W109" s="172"/>
      <c r="X109" s="116"/>
    </row>
    <row r="110" spans="1:24" ht="16.5" thickBot="1">
      <c r="A110" s="117" t="s">
        <v>35</v>
      </c>
      <c r="B110" s="174" t="s">
        <v>126</v>
      </c>
      <c r="C110" s="118" t="s">
        <v>11</v>
      </c>
      <c r="D110" s="43">
        <f t="shared" si="17"/>
        <v>0</v>
      </c>
      <c r="E110" s="42">
        <f t="shared" si="18"/>
        <v>0</v>
      </c>
      <c r="F110" s="121"/>
      <c r="G110" s="120"/>
      <c r="H110" s="47">
        <f t="shared" si="19"/>
        <v>0</v>
      </c>
      <c r="I110" s="120"/>
      <c r="J110" s="120"/>
      <c r="K110" s="175"/>
      <c r="L110" s="114"/>
      <c r="M110" s="120"/>
      <c r="N110" s="175"/>
      <c r="O110" s="120"/>
      <c r="P110" s="175"/>
      <c r="Q110" s="120"/>
      <c r="R110" s="121"/>
      <c r="S110" s="120"/>
      <c r="T110" s="176"/>
      <c r="U110" s="175"/>
      <c r="V110" s="120"/>
      <c r="W110" s="175"/>
      <c r="X110" s="120"/>
    </row>
    <row r="111" spans="1:24" ht="16.5" thickBot="1">
      <c r="A111" s="177">
        <v>13</v>
      </c>
      <c r="B111" s="178" t="s">
        <v>94</v>
      </c>
      <c r="C111" s="170" t="s">
        <v>11</v>
      </c>
      <c r="D111" s="43">
        <f t="shared" si="17"/>
        <v>0</v>
      </c>
      <c r="E111" s="42">
        <f t="shared" si="18"/>
        <v>0</v>
      </c>
      <c r="F111" s="171"/>
      <c r="G111" s="116"/>
      <c r="H111" s="47">
        <f t="shared" si="19"/>
        <v>0</v>
      </c>
      <c r="I111" s="116"/>
      <c r="J111" s="116"/>
      <c r="K111" s="172"/>
      <c r="L111" s="115"/>
      <c r="M111" s="116"/>
      <c r="N111" s="172"/>
      <c r="O111" s="116"/>
      <c r="P111" s="172"/>
      <c r="Q111" s="116"/>
      <c r="R111" s="171"/>
      <c r="S111" s="116"/>
      <c r="T111" s="173"/>
      <c r="U111" s="172"/>
      <c r="V111" s="116"/>
      <c r="W111" s="172"/>
      <c r="X111" s="116"/>
    </row>
    <row r="112" spans="1:24" ht="15.75" customHeight="1" thickBot="1">
      <c r="A112" s="177">
        <v>14</v>
      </c>
      <c r="B112" s="179" t="s">
        <v>137</v>
      </c>
      <c r="C112" s="170" t="s">
        <v>11</v>
      </c>
      <c r="D112" s="43">
        <f t="shared" si="17"/>
        <v>0</v>
      </c>
      <c r="E112" s="42">
        <f t="shared" si="18"/>
        <v>0</v>
      </c>
      <c r="F112" s="171"/>
      <c r="G112" s="116"/>
      <c r="H112" s="47">
        <f t="shared" si="19"/>
        <v>0</v>
      </c>
      <c r="I112" s="116"/>
      <c r="J112" s="116"/>
      <c r="K112" s="172"/>
      <c r="L112" s="115"/>
      <c r="M112" s="116"/>
      <c r="N112" s="172"/>
      <c r="O112" s="116"/>
      <c r="P112" s="172"/>
      <c r="Q112" s="116"/>
      <c r="R112" s="171"/>
      <c r="S112" s="116"/>
      <c r="T112" s="173"/>
      <c r="U112" s="172"/>
      <c r="V112" s="116"/>
      <c r="W112" s="172"/>
      <c r="X112" s="116"/>
    </row>
    <row r="113" spans="1:24" ht="16.5" thickBot="1">
      <c r="A113" s="117" t="s">
        <v>50</v>
      </c>
      <c r="B113" s="174" t="s">
        <v>127</v>
      </c>
      <c r="C113" s="118" t="s">
        <v>11</v>
      </c>
      <c r="D113" s="43">
        <f>E113+H113+K113</f>
        <v>0</v>
      </c>
      <c r="E113" s="42">
        <f t="shared" si="18"/>
        <v>0</v>
      </c>
      <c r="F113" s="121"/>
      <c r="G113" s="120"/>
      <c r="H113" s="47">
        <f t="shared" si="19"/>
        <v>0</v>
      </c>
      <c r="I113" s="120"/>
      <c r="J113" s="120"/>
      <c r="K113" s="175">
        <f>L113+M113</f>
        <v>0</v>
      </c>
      <c r="L113" s="114"/>
      <c r="M113" s="120"/>
      <c r="N113" s="175"/>
      <c r="O113" s="120"/>
      <c r="P113" s="175"/>
      <c r="Q113" s="120"/>
      <c r="R113" s="121"/>
      <c r="S113" s="120"/>
      <c r="T113" s="176"/>
      <c r="U113" s="175"/>
      <c r="V113" s="120"/>
      <c r="W113" s="175"/>
      <c r="X113" s="120"/>
    </row>
    <row r="114" spans="1:24" ht="16.5" thickBot="1">
      <c r="A114" s="180">
        <v>16</v>
      </c>
      <c r="B114" s="79" t="s">
        <v>122</v>
      </c>
      <c r="C114" s="62" t="s">
        <v>11</v>
      </c>
      <c r="D114" s="43">
        <f>E114+H114+K114</f>
        <v>0</v>
      </c>
      <c r="E114" s="42">
        <f t="shared" si="18"/>
        <v>0</v>
      </c>
      <c r="F114" s="64"/>
      <c r="G114" s="181"/>
      <c r="H114" s="47">
        <f t="shared" si="19"/>
        <v>0</v>
      </c>
      <c r="I114" s="42"/>
      <c r="J114" s="64">
        <v>0</v>
      </c>
      <c r="K114" s="175">
        <f>L114+M114</f>
        <v>0</v>
      </c>
      <c r="L114" s="182"/>
      <c r="M114" s="64"/>
      <c r="N114" s="42"/>
      <c r="O114" s="64"/>
      <c r="P114" s="42"/>
      <c r="Q114" s="64"/>
      <c r="R114" s="183"/>
      <c r="S114" s="64"/>
      <c r="T114" s="184"/>
      <c r="U114" s="42"/>
      <c r="V114" s="64"/>
      <c r="W114" s="42"/>
      <c r="X114" s="64"/>
    </row>
    <row r="115" spans="1:24" ht="15.75">
      <c r="A115" s="165" t="s">
        <v>109</v>
      </c>
      <c r="B115" s="185" t="s">
        <v>108</v>
      </c>
      <c r="C115" s="186" t="s">
        <v>40</v>
      </c>
      <c r="D115" s="24"/>
      <c r="E115" s="21"/>
      <c r="F115" s="187"/>
      <c r="G115" s="188"/>
      <c r="H115" s="189"/>
      <c r="I115" s="21"/>
      <c r="J115" s="187"/>
      <c r="K115" s="190"/>
      <c r="L115" s="190"/>
      <c r="M115" s="187"/>
      <c r="N115" s="21"/>
      <c r="O115" s="187"/>
      <c r="P115" s="21"/>
      <c r="Q115" s="187"/>
      <c r="R115" s="191"/>
      <c r="S115" s="187"/>
      <c r="T115" s="192"/>
      <c r="U115" s="21"/>
      <c r="V115" s="187"/>
      <c r="W115" s="21"/>
      <c r="X115" s="187"/>
    </row>
    <row r="116" spans="1:24" ht="15.75">
      <c r="A116" s="165" t="s">
        <v>138</v>
      </c>
      <c r="B116" s="193" t="s">
        <v>42</v>
      </c>
      <c r="C116" s="186" t="s">
        <v>28</v>
      </c>
      <c r="D116" s="24"/>
      <c r="E116" s="21"/>
      <c r="F116" s="148"/>
      <c r="G116" s="92"/>
      <c r="H116" s="194"/>
      <c r="I116" s="32"/>
      <c r="J116" s="92"/>
      <c r="K116" s="195"/>
      <c r="L116" s="149"/>
      <c r="M116" s="92"/>
      <c r="N116" s="24"/>
      <c r="O116" s="92"/>
      <c r="P116" s="24"/>
      <c r="Q116" s="92"/>
      <c r="R116" s="196"/>
      <c r="S116" s="92"/>
      <c r="T116" s="197"/>
      <c r="U116" s="24"/>
      <c r="V116" s="92"/>
      <c r="W116" s="24"/>
      <c r="X116" s="92"/>
    </row>
    <row r="117" spans="1:24" ht="15.75">
      <c r="A117" s="165"/>
      <c r="B117" s="193"/>
      <c r="C117" s="186" t="s">
        <v>11</v>
      </c>
      <c r="D117" s="24"/>
      <c r="E117" s="21"/>
      <c r="F117" s="198"/>
      <c r="G117" s="199"/>
      <c r="H117" s="194"/>
      <c r="I117" s="24"/>
      <c r="J117" s="199"/>
      <c r="K117" s="195"/>
      <c r="L117" s="195"/>
      <c r="M117" s="199"/>
      <c r="N117" s="24"/>
      <c r="O117" s="199"/>
      <c r="P117" s="24"/>
      <c r="Q117" s="199"/>
      <c r="R117" s="200"/>
      <c r="S117" s="199"/>
      <c r="T117" s="201"/>
      <c r="U117" s="24"/>
      <c r="V117" s="199"/>
      <c r="W117" s="24"/>
      <c r="X117" s="199"/>
    </row>
    <row r="118" spans="1:24" ht="15.75">
      <c r="A118" s="165" t="s">
        <v>139</v>
      </c>
      <c r="B118" s="193" t="s">
        <v>43</v>
      </c>
      <c r="C118" s="186" t="s">
        <v>28</v>
      </c>
      <c r="D118" s="24"/>
      <c r="E118" s="21"/>
      <c r="F118" s="198"/>
      <c r="G118" s="199"/>
      <c r="H118" s="194"/>
      <c r="I118" s="24"/>
      <c r="J118" s="199"/>
      <c r="K118" s="195"/>
      <c r="L118" s="195"/>
      <c r="M118" s="199"/>
      <c r="N118" s="24"/>
      <c r="O118" s="199"/>
      <c r="P118" s="24"/>
      <c r="Q118" s="199"/>
      <c r="R118" s="200"/>
      <c r="S118" s="199"/>
      <c r="T118" s="201"/>
      <c r="U118" s="24"/>
      <c r="V118" s="199"/>
      <c r="W118" s="24"/>
      <c r="X118" s="199"/>
    </row>
    <row r="119" spans="1:24" ht="15.75">
      <c r="A119" s="165"/>
      <c r="B119" s="193"/>
      <c r="C119" s="186" t="s">
        <v>11</v>
      </c>
      <c r="D119" s="24"/>
      <c r="E119" s="21"/>
      <c r="F119" s="198"/>
      <c r="G119" s="199"/>
      <c r="H119" s="194"/>
      <c r="I119" s="24"/>
      <c r="J119" s="199"/>
      <c r="K119" s="195"/>
      <c r="L119" s="195"/>
      <c r="M119" s="199"/>
      <c r="N119" s="24"/>
      <c r="O119" s="199"/>
      <c r="P119" s="24"/>
      <c r="Q119" s="199"/>
      <c r="R119" s="200"/>
      <c r="S119" s="199"/>
      <c r="T119" s="201"/>
      <c r="U119" s="24"/>
      <c r="V119" s="199"/>
      <c r="W119" s="24"/>
      <c r="X119" s="199"/>
    </row>
    <row r="120" spans="1:24" ht="15.75">
      <c r="A120" s="165" t="s">
        <v>140</v>
      </c>
      <c r="B120" s="193" t="s">
        <v>99</v>
      </c>
      <c r="C120" s="186" t="s">
        <v>28</v>
      </c>
      <c r="D120" s="24"/>
      <c r="E120" s="21"/>
      <c r="F120" s="198"/>
      <c r="G120" s="199"/>
      <c r="H120" s="194"/>
      <c r="I120" s="24"/>
      <c r="J120" s="199"/>
      <c r="K120" s="195"/>
      <c r="L120" s="195"/>
      <c r="M120" s="199"/>
      <c r="N120" s="24"/>
      <c r="O120" s="199"/>
      <c r="P120" s="24"/>
      <c r="Q120" s="199"/>
      <c r="R120" s="200"/>
      <c r="S120" s="199"/>
      <c r="T120" s="201"/>
      <c r="U120" s="24"/>
      <c r="V120" s="199"/>
      <c r="W120" s="24"/>
      <c r="X120" s="199"/>
    </row>
    <row r="121" spans="1:24" ht="15.75">
      <c r="A121" s="165"/>
      <c r="B121" s="186" t="s">
        <v>44</v>
      </c>
      <c r="C121" s="186" t="s">
        <v>11</v>
      </c>
      <c r="D121" s="24"/>
      <c r="E121" s="21"/>
      <c r="F121" s="198"/>
      <c r="G121" s="199"/>
      <c r="H121" s="194"/>
      <c r="I121" s="24"/>
      <c r="J121" s="199"/>
      <c r="K121" s="195"/>
      <c r="L121" s="195"/>
      <c r="M121" s="199"/>
      <c r="N121" s="24"/>
      <c r="O121" s="199"/>
      <c r="P121" s="24"/>
      <c r="Q121" s="199"/>
      <c r="R121" s="200"/>
      <c r="S121" s="199"/>
      <c r="T121" s="201"/>
      <c r="U121" s="24"/>
      <c r="V121" s="199"/>
      <c r="W121" s="24"/>
      <c r="X121" s="199"/>
    </row>
    <row r="122" spans="1:24" ht="15.75">
      <c r="A122" s="165" t="s">
        <v>110</v>
      </c>
      <c r="B122" s="81" t="s">
        <v>107</v>
      </c>
      <c r="C122" s="186" t="s">
        <v>28</v>
      </c>
      <c r="D122" s="24"/>
      <c r="E122" s="21"/>
      <c r="F122" s="198"/>
      <c r="G122" s="199"/>
      <c r="H122" s="194"/>
      <c r="I122" s="24"/>
      <c r="J122" s="199"/>
      <c r="K122" s="195"/>
      <c r="L122" s="195"/>
      <c r="M122" s="199"/>
      <c r="N122" s="24"/>
      <c r="O122" s="199"/>
      <c r="P122" s="24"/>
      <c r="Q122" s="199"/>
      <c r="R122" s="200"/>
      <c r="S122" s="199"/>
      <c r="T122" s="201"/>
      <c r="U122" s="24"/>
      <c r="V122" s="199"/>
      <c r="W122" s="24"/>
      <c r="X122" s="199"/>
    </row>
    <row r="123" spans="1:24" ht="16.5" thickBot="1">
      <c r="A123" s="202"/>
      <c r="B123" s="203"/>
      <c r="C123" s="134" t="s">
        <v>11</v>
      </c>
      <c r="D123" s="38"/>
      <c r="E123" s="135"/>
      <c r="F123" s="204"/>
      <c r="G123" s="205"/>
      <c r="H123" s="206"/>
      <c r="I123" s="29"/>
      <c r="J123" s="205"/>
      <c r="K123" s="138"/>
      <c r="L123" s="138"/>
      <c r="M123" s="205"/>
      <c r="N123" s="38"/>
      <c r="O123" s="205"/>
      <c r="P123" s="38"/>
      <c r="Q123" s="205"/>
      <c r="R123" s="207"/>
      <c r="S123" s="205"/>
      <c r="T123" s="208"/>
      <c r="U123" s="38"/>
      <c r="V123" s="205"/>
      <c r="W123" s="38"/>
      <c r="X123" s="205"/>
    </row>
    <row r="124" spans="1:24" ht="16.5" thickBot="1">
      <c r="A124" s="60" t="s">
        <v>39</v>
      </c>
      <c r="B124" s="62" t="s">
        <v>129</v>
      </c>
      <c r="C124" s="62" t="s">
        <v>40</v>
      </c>
      <c r="D124" s="62">
        <f aca="true" t="shared" si="20" ref="D124:D143">E124+H124</f>
        <v>0</v>
      </c>
      <c r="E124" s="62">
        <f>F124</f>
        <v>0</v>
      </c>
      <c r="F124" s="62">
        <v>0</v>
      </c>
      <c r="G124" s="62">
        <v>0</v>
      </c>
      <c r="H124" s="62"/>
      <c r="I124" s="62">
        <v>0</v>
      </c>
      <c r="J124" s="62">
        <v>0</v>
      </c>
      <c r="K124" s="62"/>
      <c r="L124" s="62">
        <v>0</v>
      </c>
      <c r="M124" s="62">
        <v>0</v>
      </c>
      <c r="N124" s="62"/>
      <c r="O124" s="62"/>
      <c r="P124" s="62"/>
      <c r="Q124" s="62"/>
      <c r="R124" s="84"/>
      <c r="S124" s="62"/>
      <c r="T124" s="131"/>
      <c r="U124" s="62"/>
      <c r="V124" s="62"/>
      <c r="W124" s="62"/>
      <c r="X124" s="62"/>
    </row>
    <row r="125" spans="1:24" ht="16.5" thickBot="1">
      <c r="A125" s="65" t="s">
        <v>133</v>
      </c>
      <c r="B125" s="67" t="s">
        <v>130</v>
      </c>
      <c r="C125" s="67" t="s">
        <v>40</v>
      </c>
      <c r="D125" s="62">
        <f t="shared" si="20"/>
        <v>0</v>
      </c>
      <c r="E125" s="62">
        <f>F125</f>
        <v>0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90"/>
      <c r="S125" s="67"/>
      <c r="T125" s="145"/>
      <c r="U125" s="67"/>
      <c r="V125" s="67"/>
      <c r="W125" s="67"/>
      <c r="X125" s="67"/>
    </row>
    <row r="126" spans="1:24" ht="15.75">
      <c r="A126" s="146" t="s">
        <v>41</v>
      </c>
      <c r="B126" s="209" t="s">
        <v>101</v>
      </c>
      <c r="C126" s="83" t="s">
        <v>28</v>
      </c>
      <c r="D126" s="210">
        <f t="shared" si="20"/>
        <v>0</v>
      </c>
      <c r="E126" s="210">
        <f aca="true" t="shared" si="21" ref="E126:E143">F126+G126</f>
        <v>0</v>
      </c>
      <c r="F126" s="210">
        <f>F128+F130+F132+F134+F136+F138+F140+F142</f>
        <v>0</v>
      </c>
      <c r="G126" s="210">
        <f>G128+G130+G132+G134+G136+G138+G140+G142</f>
        <v>0</v>
      </c>
      <c r="H126" s="210">
        <f aca="true" t="shared" si="22" ref="H126:H143">I126+J126</f>
        <v>0</v>
      </c>
      <c r="I126" s="210">
        <f>I128+I130+I132+I134+I136+I138+I140+I142</f>
        <v>0</v>
      </c>
      <c r="J126" s="211"/>
      <c r="K126" s="210"/>
      <c r="L126" s="212"/>
      <c r="M126" s="64"/>
      <c r="N126" s="210"/>
      <c r="O126" s="210"/>
      <c r="P126" s="210"/>
      <c r="Q126" s="212"/>
      <c r="R126" s="183"/>
      <c r="S126" s="210"/>
      <c r="T126" s="211"/>
      <c r="U126" s="210"/>
      <c r="V126" s="210"/>
      <c r="W126" s="210"/>
      <c r="X126" s="210"/>
    </row>
    <row r="127" spans="1:24" ht="15.75">
      <c r="A127" s="165"/>
      <c r="B127" s="213" t="s">
        <v>46</v>
      </c>
      <c r="C127" s="186" t="s">
        <v>11</v>
      </c>
      <c r="D127" s="210">
        <f t="shared" si="20"/>
        <v>0</v>
      </c>
      <c r="E127" s="210">
        <f t="shared" si="21"/>
        <v>0</v>
      </c>
      <c r="F127" s="214">
        <f>F129+F131+F133+F135+F137+F139+F141+F143</f>
        <v>0</v>
      </c>
      <c r="G127" s="214">
        <f>G129+G131+G133+G135+G137+G139+G141+G143</f>
        <v>0</v>
      </c>
      <c r="H127" s="210">
        <f t="shared" si="22"/>
        <v>0</v>
      </c>
      <c r="I127" s="214">
        <f>I129+I131+I133+I135+I137+I139+I141+I143</f>
        <v>0</v>
      </c>
      <c r="J127" s="192"/>
      <c r="K127" s="187"/>
      <c r="L127" s="191"/>
      <c r="M127" s="187"/>
      <c r="N127" s="187"/>
      <c r="O127" s="187"/>
      <c r="P127" s="187"/>
      <c r="Q127" s="191"/>
      <c r="R127" s="191"/>
      <c r="S127" s="187"/>
      <c r="T127" s="192"/>
      <c r="U127" s="187"/>
      <c r="V127" s="187"/>
      <c r="W127" s="187"/>
      <c r="X127" s="187"/>
    </row>
    <row r="128" spans="1:24" ht="15.75">
      <c r="A128" s="165" t="s">
        <v>141</v>
      </c>
      <c r="B128" s="186" t="s">
        <v>60</v>
      </c>
      <c r="C128" s="186" t="s">
        <v>28</v>
      </c>
      <c r="D128" s="210">
        <f t="shared" si="20"/>
        <v>0</v>
      </c>
      <c r="E128" s="210">
        <f t="shared" si="21"/>
        <v>0</v>
      </c>
      <c r="F128" s="199"/>
      <c r="G128" s="198"/>
      <c r="H128" s="210">
        <f t="shared" si="22"/>
        <v>0</v>
      </c>
      <c r="I128" s="24"/>
      <c r="J128" s="198"/>
      <c r="K128" s="24"/>
      <c r="L128" s="194"/>
      <c r="M128" s="199"/>
      <c r="N128" s="24"/>
      <c r="O128" s="198"/>
      <c r="P128" s="24"/>
      <c r="Q128" s="198"/>
      <c r="R128" s="200"/>
      <c r="S128" s="199"/>
      <c r="T128" s="198"/>
      <c r="U128" s="24"/>
      <c r="V128" s="199"/>
      <c r="W128" s="24"/>
      <c r="X128" s="199"/>
    </row>
    <row r="129" spans="1:24" ht="15.75">
      <c r="A129" s="165"/>
      <c r="B129" s="186"/>
      <c r="C129" s="186" t="s">
        <v>11</v>
      </c>
      <c r="D129" s="210">
        <f t="shared" si="20"/>
        <v>0</v>
      </c>
      <c r="E129" s="210">
        <f t="shared" si="21"/>
        <v>0</v>
      </c>
      <c r="F129" s="199"/>
      <c r="G129" s="198"/>
      <c r="H129" s="210">
        <f t="shared" si="22"/>
        <v>0</v>
      </c>
      <c r="I129" s="24"/>
      <c r="J129" s="198"/>
      <c r="K129" s="24"/>
      <c r="L129" s="194"/>
      <c r="M129" s="199"/>
      <c r="N129" s="24"/>
      <c r="O129" s="198"/>
      <c r="P129" s="24"/>
      <c r="Q129" s="198"/>
      <c r="R129" s="200"/>
      <c r="S129" s="199"/>
      <c r="T129" s="198"/>
      <c r="U129" s="24"/>
      <c r="V129" s="199"/>
      <c r="W129" s="24"/>
      <c r="X129" s="199"/>
    </row>
    <row r="130" spans="1:24" ht="15.75">
      <c r="A130" s="165" t="s">
        <v>142</v>
      </c>
      <c r="B130" s="186" t="s">
        <v>61</v>
      </c>
      <c r="C130" s="186" t="s">
        <v>28</v>
      </c>
      <c r="D130" s="210">
        <f t="shared" si="20"/>
        <v>0</v>
      </c>
      <c r="E130" s="210">
        <f t="shared" si="21"/>
        <v>0</v>
      </c>
      <c r="F130" s="199"/>
      <c r="G130" s="198"/>
      <c r="H130" s="210">
        <f t="shared" si="22"/>
        <v>0</v>
      </c>
      <c r="I130" s="24"/>
      <c r="J130" s="198"/>
      <c r="K130" s="24"/>
      <c r="L130" s="194"/>
      <c r="M130" s="199"/>
      <c r="N130" s="24"/>
      <c r="O130" s="198"/>
      <c r="P130" s="24"/>
      <c r="Q130" s="198"/>
      <c r="R130" s="200"/>
      <c r="S130" s="199"/>
      <c r="T130" s="198"/>
      <c r="U130" s="24"/>
      <c r="V130" s="199"/>
      <c r="W130" s="24"/>
      <c r="X130" s="199"/>
    </row>
    <row r="131" spans="1:24" ht="15.75">
      <c r="A131" s="165"/>
      <c r="B131" s="186"/>
      <c r="C131" s="186" t="s">
        <v>11</v>
      </c>
      <c r="D131" s="210">
        <f t="shared" si="20"/>
        <v>0</v>
      </c>
      <c r="E131" s="210">
        <f t="shared" si="21"/>
        <v>0</v>
      </c>
      <c r="F131" s="199"/>
      <c r="G131" s="198"/>
      <c r="H131" s="210">
        <f t="shared" si="22"/>
        <v>0</v>
      </c>
      <c r="I131" s="24"/>
      <c r="J131" s="198"/>
      <c r="K131" s="24"/>
      <c r="L131" s="194"/>
      <c r="M131" s="199"/>
      <c r="N131" s="24"/>
      <c r="O131" s="198"/>
      <c r="P131" s="24"/>
      <c r="Q131" s="198"/>
      <c r="R131" s="200"/>
      <c r="S131" s="199"/>
      <c r="T131" s="198"/>
      <c r="U131" s="24"/>
      <c r="V131" s="199"/>
      <c r="W131" s="24"/>
      <c r="X131" s="199"/>
    </row>
    <row r="132" spans="1:24" ht="15.75">
      <c r="A132" s="165" t="s">
        <v>143</v>
      </c>
      <c r="B132" s="186" t="s">
        <v>62</v>
      </c>
      <c r="C132" s="186" t="s">
        <v>28</v>
      </c>
      <c r="D132" s="210">
        <f t="shared" si="20"/>
        <v>0</v>
      </c>
      <c r="E132" s="210">
        <f t="shared" si="21"/>
        <v>0</v>
      </c>
      <c r="F132" s="199"/>
      <c r="G132" s="198"/>
      <c r="H132" s="210">
        <f t="shared" si="22"/>
        <v>0</v>
      </c>
      <c r="I132" s="24"/>
      <c r="J132" s="198"/>
      <c r="K132" s="24"/>
      <c r="L132" s="194"/>
      <c r="M132" s="199"/>
      <c r="N132" s="24"/>
      <c r="O132" s="198"/>
      <c r="P132" s="24"/>
      <c r="Q132" s="198"/>
      <c r="R132" s="200"/>
      <c r="S132" s="199"/>
      <c r="T132" s="198"/>
      <c r="U132" s="24"/>
      <c r="V132" s="199"/>
      <c r="W132" s="24"/>
      <c r="X132" s="199"/>
    </row>
    <row r="133" spans="1:24" ht="15.75">
      <c r="A133" s="165"/>
      <c r="B133" s="186"/>
      <c r="C133" s="186" t="s">
        <v>11</v>
      </c>
      <c r="D133" s="210">
        <f t="shared" si="20"/>
        <v>0</v>
      </c>
      <c r="E133" s="210">
        <f t="shared" si="21"/>
        <v>0</v>
      </c>
      <c r="F133" s="199"/>
      <c r="G133" s="198"/>
      <c r="H133" s="210">
        <f t="shared" si="22"/>
        <v>0</v>
      </c>
      <c r="I133" s="24"/>
      <c r="J133" s="198"/>
      <c r="K133" s="24"/>
      <c r="L133" s="194"/>
      <c r="M133" s="199"/>
      <c r="N133" s="24"/>
      <c r="O133" s="198"/>
      <c r="P133" s="24"/>
      <c r="Q133" s="198"/>
      <c r="R133" s="200"/>
      <c r="S133" s="199"/>
      <c r="T133" s="198"/>
      <c r="U133" s="24"/>
      <c r="V133" s="199"/>
      <c r="W133" s="24"/>
      <c r="X133" s="199"/>
    </row>
    <row r="134" spans="1:24" ht="15.75">
      <c r="A134" s="165" t="s">
        <v>144</v>
      </c>
      <c r="B134" s="186" t="s">
        <v>63</v>
      </c>
      <c r="C134" s="186" t="s">
        <v>28</v>
      </c>
      <c r="D134" s="210">
        <f t="shared" si="20"/>
        <v>0</v>
      </c>
      <c r="E134" s="210">
        <f t="shared" si="21"/>
        <v>0</v>
      </c>
      <c r="F134" s="199"/>
      <c r="G134" s="198"/>
      <c r="H134" s="210">
        <f t="shared" si="22"/>
        <v>0</v>
      </c>
      <c r="I134" s="228">
        <v>0</v>
      </c>
      <c r="J134" s="198">
        <v>0</v>
      </c>
      <c r="K134" s="24"/>
      <c r="L134" s="194"/>
      <c r="M134" s="199"/>
      <c r="N134" s="24"/>
      <c r="O134" s="198"/>
      <c r="P134" s="24"/>
      <c r="Q134" s="198"/>
      <c r="R134" s="200"/>
      <c r="S134" s="199"/>
      <c r="T134" s="198"/>
      <c r="U134" s="24"/>
      <c r="V134" s="199"/>
      <c r="W134" s="24"/>
      <c r="X134" s="199"/>
    </row>
    <row r="135" spans="1:24" ht="15.75">
      <c r="A135" s="165"/>
      <c r="B135" s="186"/>
      <c r="C135" s="186" t="s">
        <v>11</v>
      </c>
      <c r="D135" s="210">
        <f t="shared" si="20"/>
        <v>0</v>
      </c>
      <c r="E135" s="210">
        <f t="shared" si="21"/>
        <v>0</v>
      </c>
      <c r="F135" s="199"/>
      <c r="G135" s="198"/>
      <c r="H135" s="210">
        <f t="shared" si="22"/>
        <v>0</v>
      </c>
      <c r="I135" s="228">
        <v>0</v>
      </c>
      <c r="J135" s="198">
        <v>0</v>
      </c>
      <c r="K135" s="38"/>
      <c r="L135" s="206"/>
      <c r="M135" s="199"/>
      <c r="N135" s="38"/>
      <c r="O135" s="198"/>
      <c r="P135" s="38"/>
      <c r="Q135" s="198"/>
      <c r="R135" s="207"/>
      <c r="S135" s="205"/>
      <c r="T135" s="204"/>
      <c r="U135" s="38"/>
      <c r="V135" s="199"/>
      <c r="W135" s="38"/>
      <c r="X135" s="199"/>
    </row>
    <row r="136" spans="1:24" ht="15.75">
      <c r="A136" s="165" t="s">
        <v>145</v>
      </c>
      <c r="B136" s="186" t="s">
        <v>64</v>
      </c>
      <c r="C136" s="186" t="s">
        <v>28</v>
      </c>
      <c r="D136" s="210">
        <f t="shared" si="20"/>
        <v>0</v>
      </c>
      <c r="E136" s="210">
        <f t="shared" si="21"/>
        <v>0</v>
      </c>
      <c r="F136" s="215"/>
      <c r="G136" s="198"/>
      <c r="H136" s="210">
        <f t="shared" si="22"/>
        <v>0</v>
      </c>
      <c r="I136" s="228">
        <v>0</v>
      </c>
      <c r="J136" s="198">
        <v>0</v>
      </c>
      <c r="K136" s="24"/>
      <c r="L136" s="194"/>
      <c r="M136" s="199"/>
      <c r="N136" s="24"/>
      <c r="O136" s="198"/>
      <c r="P136" s="24"/>
      <c r="Q136" s="198"/>
      <c r="R136" s="200"/>
      <c r="S136" s="199"/>
      <c r="T136" s="198"/>
      <c r="U136" s="24"/>
      <c r="V136" s="199"/>
      <c r="W136" s="24"/>
      <c r="X136" s="199"/>
    </row>
    <row r="137" spans="1:24" ht="15.75">
      <c r="A137" s="165"/>
      <c r="B137" s="186"/>
      <c r="C137" s="186" t="s">
        <v>11</v>
      </c>
      <c r="D137" s="210">
        <f t="shared" si="20"/>
        <v>0</v>
      </c>
      <c r="E137" s="210">
        <f t="shared" si="21"/>
        <v>0</v>
      </c>
      <c r="F137" s="215"/>
      <c r="G137" s="198"/>
      <c r="H137" s="210">
        <f t="shared" si="22"/>
        <v>0</v>
      </c>
      <c r="I137" s="228">
        <v>0</v>
      </c>
      <c r="J137" s="198">
        <v>0</v>
      </c>
      <c r="K137" s="24"/>
      <c r="L137" s="194"/>
      <c r="M137" s="199"/>
      <c r="N137" s="24"/>
      <c r="O137" s="198"/>
      <c r="P137" s="24"/>
      <c r="Q137" s="198"/>
      <c r="R137" s="200"/>
      <c r="S137" s="199"/>
      <c r="T137" s="198"/>
      <c r="U137" s="24"/>
      <c r="V137" s="199"/>
      <c r="W137" s="24"/>
      <c r="X137" s="199"/>
    </row>
    <row r="138" spans="1:24" ht="15.75">
      <c r="A138" s="165" t="s">
        <v>146</v>
      </c>
      <c r="B138" s="186" t="s">
        <v>91</v>
      </c>
      <c r="C138" s="186" t="s">
        <v>28</v>
      </c>
      <c r="D138" s="210">
        <f t="shared" si="20"/>
        <v>0</v>
      </c>
      <c r="E138" s="210">
        <f t="shared" si="21"/>
        <v>0</v>
      </c>
      <c r="F138" s="199"/>
      <c r="G138" s="198"/>
      <c r="H138" s="210">
        <f t="shared" si="22"/>
        <v>0</v>
      </c>
      <c r="I138" s="228">
        <v>0</v>
      </c>
      <c r="J138" s="198">
        <v>0</v>
      </c>
      <c r="K138" s="24"/>
      <c r="L138" s="194"/>
      <c r="M138" s="199"/>
      <c r="N138" s="24"/>
      <c r="O138" s="198"/>
      <c r="P138" s="24"/>
      <c r="Q138" s="198"/>
      <c r="R138" s="200"/>
      <c r="S138" s="199"/>
      <c r="T138" s="198"/>
      <c r="U138" s="24"/>
      <c r="V138" s="199"/>
      <c r="W138" s="24"/>
      <c r="X138" s="199"/>
    </row>
    <row r="139" spans="1:24" ht="15.75">
      <c r="A139" s="165"/>
      <c r="B139" s="186"/>
      <c r="C139" s="186" t="s">
        <v>11</v>
      </c>
      <c r="D139" s="210">
        <f t="shared" si="20"/>
        <v>0</v>
      </c>
      <c r="E139" s="210">
        <f t="shared" si="21"/>
        <v>0</v>
      </c>
      <c r="F139" s="199"/>
      <c r="G139" s="198"/>
      <c r="H139" s="210">
        <f t="shared" si="22"/>
        <v>0</v>
      </c>
      <c r="I139" s="228">
        <v>0</v>
      </c>
      <c r="J139" s="198">
        <v>0</v>
      </c>
      <c r="K139" s="24"/>
      <c r="L139" s="194"/>
      <c r="M139" s="199"/>
      <c r="N139" s="24"/>
      <c r="O139" s="198"/>
      <c r="P139" s="24"/>
      <c r="Q139" s="198"/>
      <c r="R139" s="200"/>
      <c r="S139" s="199"/>
      <c r="T139" s="198"/>
      <c r="U139" s="24"/>
      <c r="V139" s="199"/>
      <c r="W139" s="24"/>
      <c r="X139" s="199"/>
    </row>
    <row r="140" spans="1:24" ht="15.75">
      <c r="A140" s="165" t="s">
        <v>147</v>
      </c>
      <c r="B140" s="186" t="s">
        <v>92</v>
      </c>
      <c r="C140" s="186" t="s">
        <v>28</v>
      </c>
      <c r="D140" s="210">
        <f t="shared" si="20"/>
        <v>0</v>
      </c>
      <c r="E140" s="210">
        <f t="shared" si="21"/>
        <v>0</v>
      </c>
      <c r="F140" s="199"/>
      <c r="G140" s="198"/>
      <c r="H140" s="210">
        <f t="shared" si="22"/>
        <v>0</v>
      </c>
      <c r="I140" s="228">
        <v>0</v>
      </c>
      <c r="J140" s="198">
        <v>0</v>
      </c>
      <c r="K140" s="24"/>
      <c r="L140" s="194"/>
      <c r="M140" s="199"/>
      <c r="N140" s="24"/>
      <c r="O140" s="198"/>
      <c r="P140" s="24"/>
      <c r="Q140" s="198"/>
      <c r="R140" s="200"/>
      <c r="S140" s="199"/>
      <c r="T140" s="198"/>
      <c r="U140" s="24"/>
      <c r="V140" s="199"/>
      <c r="W140" s="24"/>
      <c r="X140" s="199"/>
    </row>
    <row r="141" spans="1:24" ht="15.75">
      <c r="A141" s="165"/>
      <c r="B141" s="186"/>
      <c r="C141" s="186" t="s">
        <v>11</v>
      </c>
      <c r="D141" s="210">
        <f t="shared" si="20"/>
        <v>0</v>
      </c>
      <c r="E141" s="210">
        <f t="shared" si="21"/>
        <v>0</v>
      </c>
      <c r="F141" s="199"/>
      <c r="G141" s="198"/>
      <c r="H141" s="210">
        <f t="shared" si="22"/>
        <v>0</v>
      </c>
      <c r="I141" s="228">
        <v>0</v>
      </c>
      <c r="J141" s="198">
        <v>0</v>
      </c>
      <c r="K141" s="24"/>
      <c r="L141" s="194"/>
      <c r="M141" s="199"/>
      <c r="N141" s="24"/>
      <c r="O141" s="198"/>
      <c r="P141" s="24"/>
      <c r="Q141" s="198"/>
      <c r="R141" s="200"/>
      <c r="S141" s="199"/>
      <c r="T141" s="198"/>
      <c r="U141" s="24"/>
      <c r="V141" s="199"/>
      <c r="W141" s="24"/>
      <c r="X141" s="199"/>
    </row>
    <row r="142" spans="1:24" ht="15.75">
      <c r="A142" s="165" t="s">
        <v>148</v>
      </c>
      <c r="B142" s="186" t="s">
        <v>86</v>
      </c>
      <c r="C142" s="186" t="s">
        <v>28</v>
      </c>
      <c r="D142" s="210">
        <f t="shared" si="20"/>
        <v>0</v>
      </c>
      <c r="E142" s="210">
        <f t="shared" si="21"/>
        <v>0</v>
      </c>
      <c r="F142" s="199"/>
      <c r="G142" s="193"/>
      <c r="H142" s="210">
        <f t="shared" si="22"/>
        <v>0</v>
      </c>
      <c r="I142" s="24"/>
      <c r="J142" s="193"/>
      <c r="K142" s="24"/>
      <c r="L142" s="194"/>
      <c r="M142" s="186"/>
      <c r="N142" s="24"/>
      <c r="O142" s="193"/>
      <c r="P142" s="24"/>
      <c r="Q142" s="193"/>
      <c r="R142" s="216"/>
      <c r="S142" s="186"/>
      <c r="T142" s="193"/>
      <c r="U142" s="24"/>
      <c r="V142" s="186"/>
      <c r="W142" s="24"/>
      <c r="X142" s="186"/>
    </row>
    <row r="143" spans="1:24" ht="16.5" thickBot="1">
      <c r="A143" s="67"/>
      <c r="B143" s="67"/>
      <c r="C143" s="67" t="s">
        <v>11</v>
      </c>
      <c r="D143" s="69">
        <f t="shared" si="20"/>
        <v>0</v>
      </c>
      <c r="E143" s="69">
        <f t="shared" si="21"/>
        <v>0</v>
      </c>
      <c r="F143" s="217"/>
      <c r="G143" s="88"/>
      <c r="H143" s="69">
        <f t="shared" si="22"/>
        <v>0</v>
      </c>
      <c r="I143" s="29"/>
      <c r="J143" s="88"/>
      <c r="K143" s="29"/>
      <c r="L143" s="89"/>
      <c r="M143" s="67"/>
      <c r="N143" s="29"/>
      <c r="O143" s="88"/>
      <c r="P143" s="29"/>
      <c r="Q143" s="88"/>
      <c r="R143" s="90"/>
      <c r="S143" s="67"/>
      <c r="T143" s="88"/>
      <c r="U143" s="29"/>
      <c r="V143" s="67"/>
      <c r="W143" s="29"/>
      <c r="X143" s="67"/>
    </row>
    <row r="144" spans="1:24" ht="15.75">
      <c r="A144" s="218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</row>
    <row r="145" spans="1:24" ht="15.75">
      <c r="A145" s="21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</row>
    <row r="146" spans="1:24" ht="15.75">
      <c r="A146" s="218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</row>
    <row r="147" spans="1:24" ht="15.75">
      <c r="A147" s="218"/>
      <c r="B147" s="140"/>
      <c r="C147" s="140" t="s">
        <v>189</v>
      </c>
      <c r="D147" s="140"/>
      <c r="E147" s="140"/>
      <c r="F147" s="140"/>
      <c r="G147" s="140"/>
      <c r="H147" s="140"/>
      <c r="I147" s="140" t="s">
        <v>191</v>
      </c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</row>
    <row r="148" spans="1:24" ht="15.75">
      <c r="A148" s="218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</row>
    <row r="149" spans="1:24" ht="15.75">
      <c r="A149" s="218"/>
      <c r="B149" s="140"/>
      <c r="C149" s="140" t="s">
        <v>181</v>
      </c>
      <c r="D149" s="140"/>
      <c r="E149" s="140"/>
      <c r="F149" s="140"/>
      <c r="G149" s="140"/>
      <c r="H149" s="140"/>
      <c r="I149" s="140" t="s">
        <v>192</v>
      </c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</row>
    <row r="150" spans="1:24" ht="15.75">
      <c r="A150" s="218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</row>
    <row r="151" spans="1:24" ht="15.75">
      <c r="A151" s="218"/>
      <c r="B151" s="140"/>
      <c r="C151" s="140" t="s">
        <v>200</v>
      </c>
      <c r="D151" s="140"/>
      <c r="E151" s="140"/>
      <c r="F151" s="140"/>
      <c r="G151" s="140"/>
      <c r="H151" s="140"/>
      <c r="I151" s="140" t="s">
        <v>193</v>
      </c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</row>
    <row r="152" spans="1:24" ht="15.75">
      <c r="A152" s="218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</row>
    <row r="153" spans="1:24" ht="15.75">
      <c r="A153" s="218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spans="1:24" ht="15.75">
      <c r="A154" s="218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</row>
    <row r="155" spans="1:24" ht="15.75">
      <c r="A155" s="218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</row>
    <row r="156" spans="1:24" ht="15.75">
      <c r="A156" s="218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</row>
    <row r="157" spans="1:24" ht="15.75">
      <c r="A157" s="218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</row>
    <row r="158" spans="1:24" ht="15.75">
      <c r="A158" s="218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</row>
    <row r="159" spans="1:24" ht="15.75">
      <c r="A159" s="218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</row>
  </sheetData>
  <sheetProtection/>
  <mergeCells count="14">
    <mergeCell ref="A3:V3"/>
    <mergeCell ref="A4:A6"/>
    <mergeCell ref="B4:B6"/>
    <mergeCell ref="C4:C6"/>
    <mergeCell ref="D4:D6"/>
    <mergeCell ref="E4:Q4"/>
    <mergeCell ref="R4:T5"/>
    <mergeCell ref="U4:V5"/>
    <mergeCell ref="W4:X5"/>
    <mergeCell ref="E5:G5"/>
    <mergeCell ref="H5:J5"/>
    <mergeCell ref="K5:M5"/>
    <mergeCell ref="N5:O5"/>
    <mergeCell ref="P5:Q5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63"/>
  <sheetViews>
    <sheetView zoomScale="75" zoomScaleNormal="75" zoomScalePageLayoutView="0" workbookViewId="0" topLeftCell="A1">
      <pane xSplit="3" ySplit="7" topLeftCell="D6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84" sqref="I84:J84"/>
    </sheetView>
  </sheetViews>
  <sheetFormatPr defaultColWidth="8.875" defaultRowHeight="12.75"/>
  <cols>
    <col min="1" max="1" width="5.875" style="1" customWidth="1"/>
    <col min="2" max="2" width="60.125" style="1" customWidth="1"/>
    <col min="3" max="3" width="8.875" style="1" customWidth="1"/>
    <col min="4" max="4" width="10.375" style="219" customWidth="1"/>
    <col min="5" max="5" width="9.875" style="219" bestFit="1" customWidth="1"/>
    <col min="6" max="6" width="8.625" style="1" customWidth="1"/>
    <col min="7" max="7" width="8.25390625" style="1" customWidth="1"/>
    <col min="8" max="8" width="9.875" style="1" bestFit="1" customWidth="1"/>
    <col min="9" max="9" width="9.625" style="1" customWidth="1"/>
    <col min="10" max="10" width="9.00390625" style="1" customWidth="1"/>
    <col min="11" max="12" width="7.875" style="219" customWidth="1"/>
    <col min="13" max="13" width="8.25390625" style="1" customWidth="1"/>
    <col min="14" max="14" width="9.75390625" style="219" customWidth="1"/>
    <col min="15" max="15" width="9.875" style="1" customWidth="1"/>
    <col min="16" max="16" width="7.625" style="219" customWidth="1"/>
    <col min="17" max="17" width="8.875" style="1" customWidth="1"/>
    <col min="18" max="18" width="10.625" style="1" customWidth="1"/>
    <col min="19" max="19" width="9.375" style="1" customWidth="1"/>
    <col min="20" max="20" width="9.00390625" style="1" customWidth="1"/>
    <col min="21" max="21" width="7.625" style="219" customWidth="1"/>
    <col min="22" max="22" width="7.625" style="1" customWidth="1"/>
    <col min="23" max="23" width="7.625" style="219" customWidth="1"/>
    <col min="24" max="24" width="7.625" style="1" customWidth="1"/>
    <col min="25" max="16384" width="8.875" style="1" customWidth="1"/>
  </cols>
  <sheetData>
    <row r="2" spans="1:24" ht="15.75">
      <c r="A2" s="3"/>
      <c r="D2" s="2"/>
      <c r="E2" s="2"/>
      <c r="F2" s="4"/>
      <c r="G2" s="4"/>
      <c r="H2" s="4"/>
      <c r="I2" s="4"/>
      <c r="J2" s="4"/>
      <c r="K2" s="2"/>
      <c r="L2" s="2"/>
      <c r="M2" s="4"/>
      <c r="N2" s="2"/>
      <c r="O2" s="4"/>
      <c r="P2" s="2"/>
      <c r="Q2" s="4"/>
      <c r="R2" s="4"/>
      <c r="S2" s="4"/>
      <c r="T2" s="4"/>
      <c r="U2" s="2"/>
      <c r="V2" s="4"/>
      <c r="W2" s="2"/>
      <c r="X2" s="4"/>
    </row>
    <row r="3" spans="1:23" ht="16.5" thickBot="1">
      <c r="A3" s="1051" t="s">
        <v>201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"/>
    </row>
    <row r="4" spans="1:24" ht="36.75" customHeight="1" thickBot="1">
      <c r="A4" s="1052" t="s">
        <v>0</v>
      </c>
      <c r="B4" s="1055" t="s">
        <v>1</v>
      </c>
      <c r="C4" s="1055" t="s">
        <v>2</v>
      </c>
      <c r="D4" s="1058" t="s">
        <v>159</v>
      </c>
      <c r="E4" s="1047" t="s">
        <v>131</v>
      </c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50"/>
      <c r="R4" s="1043" t="s">
        <v>134</v>
      </c>
      <c r="S4" s="1062"/>
      <c r="T4" s="1044"/>
      <c r="U4" s="1043" t="s">
        <v>100</v>
      </c>
      <c r="V4" s="1044"/>
      <c r="W4" s="1043" t="s">
        <v>132</v>
      </c>
      <c r="X4" s="1044"/>
    </row>
    <row r="5" spans="1:24" ht="138.75" customHeight="1" thickBot="1">
      <c r="A5" s="1053"/>
      <c r="B5" s="1056"/>
      <c r="C5" s="1056"/>
      <c r="D5" s="1059"/>
      <c r="E5" s="1047" t="s">
        <v>157</v>
      </c>
      <c r="F5" s="1048"/>
      <c r="G5" s="1049"/>
      <c r="H5" s="1047" t="s">
        <v>156</v>
      </c>
      <c r="I5" s="1048"/>
      <c r="J5" s="1049"/>
      <c r="K5" s="1047" t="s">
        <v>158</v>
      </c>
      <c r="L5" s="1048"/>
      <c r="M5" s="1049"/>
      <c r="N5" s="1047" t="s">
        <v>154</v>
      </c>
      <c r="O5" s="1050"/>
      <c r="P5" s="1047" t="s">
        <v>155</v>
      </c>
      <c r="Q5" s="1050"/>
      <c r="R5" s="1045"/>
      <c r="S5" s="1063"/>
      <c r="T5" s="1046"/>
      <c r="U5" s="1045"/>
      <c r="V5" s="1046"/>
      <c r="W5" s="1045"/>
      <c r="X5" s="1046"/>
    </row>
    <row r="6" spans="1:24" ht="16.5" thickBot="1">
      <c r="A6" s="1054"/>
      <c r="B6" s="1057"/>
      <c r="C6" s="1057"/>
      <c r="D6" s="1060"/>
      <c r="E6" s="5" t="s">
        <v>3</v>
      </c>
      <c r="F6" s="6" t="s">
        <v>4</v>
      </c>
      <c r="G6" s="1128" t="s">
        <v>5</v>
      </c>
      <c r="H6" s="5" t="s">
        <v>6</v>
      </c>
      <c r="I6" s="6" t="s">
        <v>4</v>
      </c>
      <c r="J6" s="6" t="s">
        <v>5</v>
      </c>
      <c r="K6" s="1129" t="s">
        <v>6</v>
      </c>
      <c r="L6" s="6" t="s">
        <v>4</v>
      </c>
      <c r="M6" s="6" t="s">
        <v>5</v>
      </c>
      <c r="N6" s="5" t="s">
        <v>6</v>
      </c>
      <c r="O6" s="7" t="s">
        <v>7</v>
      </c>
      <c r="P6" s="8" t="s">
        <v>6</v>
      </c>
      <c r="Q6" s="7" t="s">
        <v>5</v>
      </c>
      <c r="R6" s="5" t="s">
        <v>6</v>
      </c>
      <c r="S6" s="9" t="s">
        <v>149</v>
      </c>
      <c r="T6" s="10" t="s">
        <v>8</v>
      </c>
      <c r="U6" s="5" t="s">
        <v>6</v>
      </c>
      <c r="V6" s="10" t="s">
        <v>8</v>
      </c>
      <c r="W6" s="5" t="s">
        <v>6</v>
      </c>
      <c r="X6" s="10" t="s">
        <v>8</v>
      </c>
    </row>
    <row r="7" spans="1:24" ht="17.25" thickBot="1" thickTop="1">
      <c r="A7" s="11" t="s">
        <v>73</v>
      </c>
      <c r="B7" s="12" t="s">
        <v>82</v>
      </c>
      <c r="C7" s="13" t="s">
        <v>11</v>
      </c>
      <c r="D7" s="14">
        <f aca="true" t="shared" si="0" ref="D7:D71">E7+H7+K7+N7+P7+R7+U7+W7</f>
        <v>165.792</v>
      </c>
      <c r="E7" s="14">
        <f aca="true" t="shared" si="1" ref="E7:E57">F7+G7</f>
        <v>0</v>
      </c>
      <c r="F7" s="14">
        <f>F10+F16+F27+F29+F32+F35+F37+F39+F41+F43+F45+F47+F49+F51+F53+F55+F57</f>
        <v>0</v>
      </c>
      <c r="G7" s="1154">
        <f>G10+G16+G27+G29+G32+G35+G37+G39+G41+G43+G45+G47+G49+G51+G53+G55+G57</f>
        <v>0</v>
      </c>
      <c r="H7" s="220">
        <f>H10+H16+H27+H29+H32+H35+H37+H39+H41+H43+H45+H47+H49+H51+H53+H55+H57</f>
        <v>165.792</v>
      </c>
      <c r="I7" s="14">
        <f>I10+I16+I27+I29+I32+I35+I37+I39+I41+I43+I45+I47+I49+I51+I53+I55+I57</f>
        <v>0</v>
      </c>
      <c r="J7" s="14">
        <f>J10+J16+J27+J29+J32+J35+J37+J39+J41+J43+J45+J47+J49+J51+J53+J55+J57</f>
        <v>165.792</v>
      </c>
      <c r="K7" s="1156">
        <f aca="true" t="shared" si="2" ref="K7:X7">K10+K27+K29+K32+K35+K37+K39+K41+K43+K45+K47+K49+K51+K53+K55+K57</f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>
        <f t="shared" si="2"/>
        <v>0</v>
      </c>
      <c r="P7" s="14">
        <f t="shared" si="2"/>
        <v>0</v>
      </c>
      <c r="Q7" s="14">
        <f t="shared" si="2"/>
        <v>0</v>
      </c>
      <c r="R7" s="14">
        <f t="shared" si="2"/>
        <v>0</v>
      </c>
      <c r="S7" s="14">
        <f t="shared" si="2"/>
        <v>0</v>
      </c>
      <c r="T7" s="14">
        <f t="shared" si="2"/>
        <v>0</v>
      </c>
      <c r="U7" s="14">
        <f t="shared" si="2"/>
        <v>0</v>
      </c>
      <c r="V7" s="14">
        <f t="shared" si="2"/>
        <v>0</v>
      </c>
      <c r="W7" s="14">
        <f t="shared" si="2"/>
        <v>0</v>
      </c>
      <c r="X7" s="14">
        <f t="shared" si="2"/>
        <v>0</v>
      </c>
    </row>
    <row r="8" spans="1:24" s="18" customFormat="1" ht="16.5" thickTop="1">
      <c r="A8" s="299"/>
      <c r="B8" s="300"/>
      <c r="C8" s="222" t="s">
        <v>163</v>
      </c>
      <c r="D8" s="17">
        <f t="shared" si="0"/>
        <v>0</v>
      </c>
      <c r="E8" s="17">
        <f t="shared" si="1"/>
        <v>0</v>
      </c>
      <c r="F8" s="302"/>
      <c r="G8" s="1155"/>
      <c r="H8" s="17">
        <f>I8+J8</f>
        <v>0</v>
      </c>
      <c r="I8" s="302"/>
      <c r="J8" s="302">
        <v>0</v>
      </c>
      <c r="K8" s="311">
        <f>L8+M8</f>
        <v>0</v>
      </c>
      <c r="L8" s="302"/>
      <c r="M8" s="302"/>
      <c r="N8" s="17">
        <f>O8+P8</f>
        <v>0</v>
      </c>
      <c r="O8" s="302"/>
      <c r="P8" s="17">
        <f>Q8+R8</f>
        <v>0</v>
      </c>
      <c r="Q8" s="302"/>
      <c r="R8" s="17">
        <f>S8+T8</f>
        <v>0</v>
      </c>
      <c r="S8" s="302"/>
      <c r="T8" s="302"/>
      <c r="U8" s="17">
        <f>V8+W8</f>
        <v>0</v>
      </c>
      <c r="V8" s="302"/>
      <c r="W8" s="302"/>
      <c r="X8" s="302"/>
    </row>
    <row r="9" spans="1:24" s="18" customFormat="1" ht="15.75">
      <c r="A9" s="221">
        <v>1</v>
      </c>
      <c r="B9" s="15" t="s">
        <v>83</v>
      </c>
      <c r="C9" s="16" t="s">
        <v>9</v>
      </c>
      <c r="D9" s="17">
        <f t="shared" si="0"/>
        <v>0</v>
      </c>
      <c r="E9" s="17">
        <f t="shared" si="1"/>
        <v>0</v>
      </c>
      <c r="F9" s="17">
        <f aca="true" t="shared" si="3" ref="F9:K10">F11+F13</f>
        <v>0</v>
      </c>
      <c r="G9" s="234">
        <f t="shared" si="3"/>
        <v>0</v>
      </c>
      <c r="H9" s="17">
        <f t="shared" si="3"/>
        <v>0</v>
      </c>
      <c r="I9" s="17">
        <f t="shared" si="3"/>
        <v>0</v>
      </c>
      <c r="J9" s="17">
        <f t="shared" si="3"/>
        <v>0</v>
      </c>
      <c r="K9" s="311">
        <f t="shared" si="3"/>
        <v>0</v>
      </c>
      <c r="L9" s="17"/>
      <c r="M9" s="17">
        <f aca="true" t="shared" si="4" ref="M9:X10">M11+M13</f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>
        <f t="shared" si="4"/>
        <v>0</v>
      </c>
      <c r="X9" s="17">
        <f t="shared" si="4"/>
        <v>0</v>
      </c>
    </row>
    <row r="10" spans="1:24" s="18" customFormat="1" ht="15.75">
      <c r="A10" s="221"/>
      <c r="B10" s="19" t="s">
        <v>10</v>
      </c>
      <c r="C10" s="20" t="s">
        <v>11</v>
      </c>
      <c r="D10" s="17">
        <f t="shared" si="0"/>
        <v>0</v>
      </c>
      <c r="E10" s="17">
        <f t="shared" si="1"/>
        <v>0</v>
      </c>
      <c r="F10" s="21">
        <f t="shared" si="3"/>
        <v>0</v>
      </c>
      <c r="G10" s="236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190">
        <f t="shared" si="3"/>
        <v>0</v>
      </c>
      <c r="L10" s="21"/>
      <c r="M10" s="21">
        <f t="shared" si="4"/>
        <v>0</v>
      </c>
      <c r="N10" s="21">
        <f t="shared" si="4"/>
        <v>0</v>
      </c>
      <c r="O10" s="21">
        <f t="shared" si="4"/>
        <v>0</v>
      </c>
      <c r="P10" s="21">
        <f t="shared" si="4"/>
        <v>0</v>
      </c>
      <c r="Q10" s="21">
        <f t="shared" si="4"/>
        <v>0</v>
      </c>
      <c r="R10" s="21">
        <f t="shared" si="4"/>
        <v>0</v>
      </c>
      <c r="S10" s="21">
        <f t="shared" si="4"/>
        <v>0</v>
      </c>
      <c r="T10" s="21">
        <f t="shared" si="4"/>
        <v>0</v>
      </c>
      <c r="U10" s="21">
        <f t="shared" si="4"/>
        <v>0</v>
      </c>
      <c r="V10" s="21">
        <f t="shared" si="4"/>
        <v>0</v>
      </c>
      <c r="W10" s="21">
        <f t="shared" si="4"/>
        <v>0</v>
      </c>
      <c r="X10" s="21">
        <f t="shared" si="4"/>
        <v>0</v>
      </c>
    </row>
    <row r="11" spans="1:24" s="18" customFormat="1" ht="15.75">
      <c r="A11" s="221" t="s">
        <v>12</v>
      </c>
      <c r="B11" s="19" t="s">
        <v>13</v>
      </c>
      <c r="C11" s="20" t="s">
        <v>9</v>
      </c>
      <c r="D11" s="17">
        <f t="shared" si="0"/>
        <v>0</v>
      </c>
      <c r="E11" s="17">
        <f t="shared" si="1"/>
        <v>0</v>
      </c>
      <c r="F11" s="22"/>
      <c r="G11" s="23">
        <v>0</v>
      </c>
      <c r="H11" s="24">
        <f aca="true" t="shared" si="5" ref="H11:H57">I11+J11</f>
        <v>0</v>
      </c>
      <c r="I11" s="24"/>
      <c r="J11" s="22"/>
      <c r="K11" s="195"/>
      <c r="L11" s="24"/>
      <c r="M11" s="22"/>
      <c r="N11" s="24"/>
      <c r="O11" s="22"/>
      <c r="P11" s="24"/>
      <c r="Q11" s="22"/>
      <c r="R11" s="22"/>
      <c r="S11" s="22"/>
      <c r="T11" s="22"/>
      <c r="U11" s="24"/>
      <c r="V11" s="25"/>
      <c r="W11" s="24"/>
      <c r="X11" s="25"/>
    </row>
    <row r="12" spans="1:24" s="18" customFormat="1" ht="15.75">
      <c r="A12" s="221"/>
      <c r="B12" s="19"/>
      <c r="C12" s="20" t="s">
        <v>11</v>
      </c>
      <c r="D12" s="17">
        <f t="shared" si="0"/>
        <v>0</v>
      </c>
      <c r="E12" s="17">
        <f t="shared" si="1"/>
        <v>0</v>
      </c>
      <c r="F12" s="22"/>
      <c r="G12" s="23">
        <v>0</v>
      </c>
      <c r="H12" s="24">
        <f t="shared" si="5"/>
        <v>0</v>
      </c>
      <c r="I12" s="24"/>
      <c r="J12" s="22"/>
      <c r="K12" s="195"/>
      <c r="L12" s="24"/>
      <c r="M12" s="22"/>
      <c r="N12" s="24"/>
      <c r="O12" s="22"/>
      <c r="P12" s="24"/>
      <c r="Q12" s="22"/>
      <c r="R12" s="22"/>
      <c r="S12" s="22"/>
      <c r="T12" s="22"/>
      <c r="U12" s="24"/>
      <c r="V12" s="25"/>
      <c r="W12" s="24"/>
      <c r="X12" s="25"/>
    </row>
    <row r="13" spans="1:24" s="18" customFormat="1" ht="15.75">
      <c r="A13" s="221" t="s">
        <v>14</v>
      </c>
      <c r="B13" s="19" t="s">
        <v>15</v>
      </c>
      <c r="C13" s="20" t="s">
        <v>9</v>
      </c>
      <c r="D13" s="17">
        <f t="shared" si="0"/>
        <v>0</v>
      </c>
      <c r="E13" s="17">
        <f t="shared" si="1"/>
        <v>0</v>
      </c>
      <c r="F13" s="22"/>
      <c r="G13" s="23">
        <v>0</v>
      </c>
      <c r="H13" s="24">
        <f t="shared" si="5"/>
        <v>0</v>
      </c>
      <c r="I13" s="228">
        <v>0</v>
      </c>
      <c r="J13" s="22">
        <v>0</v>
      </c>
      <c r="K13" s="195"/>
      <c r="L13" s="24"/>
      <c r="M13" s="22"/>
      <c r="N13" s="24"/>
      <c r="O13" s="22"/>
      <c r="P13" s="24"/>
      <c r="Q13" s="22"/>
      <c r="R13" s="22"/>
      <c r="S13" s="22"/>
      <c r="T13" s="22"/>
      <c r="U13" s="24"/>
      <c r="V13" s="25"/>
      <c r="W13" s="24"/>
      <c r="X13" s="25"/>
    </row>
    <row r="14" spans="1:24" s="18" customFormat="1" ht="16.5" thickBot="1">
      <c r="A14" s="221"/>
      <c r="B14" s="26"/>
      <c r="C14" s="27" t="s">
        <v>11</v>
      </c>
      <c r="D14" s="28">
        <f t="shared" si="0"/>
        <v>0</v>
      </c>
      <c r="E14" s="28">
        <f t="shared" si="1"/>
        <v>0</v>
      </c>
      <c r="F14" s="36"/>
      <c r="G14" s="37">
        <v>0</v>
      </c>
      <c r="H14" s="38">
        <f t="shared" si="5"/>
        <v>0</v>
      </c>
      <c r="I14" s="287">
        <v>0</v>
      </c>
      <c r="J14" s="36">
        <v>0</v>
      </c>
      <c r="K14" s="138"/>
      <c r="L14" s="38"/>
      <c r="M14" s="36"/>
      <c r="N14" s="38"/>
      <c r="O14" s="36"/>
      <c r="P14" s="38"/>
      <c r="Q14" s="36"/>
      <c r="R14" s="36"/>
      <c r="S14" s="36"/>
      <c r="T14" s="36"/>
      <c r="U14" s="38"/>
      <c r="V14" s="39"/>
      <c r="W14" s="38"/>
      <c r="X14" s="39"/>
    </row>
    <row r="15" spans="1:24" s="18" customFormat="1" ht="16.5" thickBot="1">
      <c r="A15" s="222" t="s">
        <v>16</v>
      </c>
      <c r="B15" s="223" t="s">
        <v>162</v>
      </c>
      <c r="C15" s="222" t="s">
        <v>163</v>
      </c>
      <c r="D15" s="28">
        <f t="shared" si="0"/>
        <v>0</v>
      </c>
      <c r="E15" s="233">
        <f t="shared" si="1"/>
        <v>0</v>
      </c>
      <c r="F15" s="243"/>
      <c r="G15" s="309"/>
      <c r="H15" s="1143">
        <f t="shared" si="5"/>
        <v>0</v>
      </c>
      <c r="I15" s="244"/>
      <c r="J15" s="1132"/>
      <c r="K15" s="312"/>
      <c r="L15" s="244"/>
      <c r="M15" s="243"/>
      <c r="N15" s="244"/>
      <c r="O15" s="243"/>
      <c r="P15" s="244"/>
      <c r="Q15" s="243"/>
      <c r="R15" s="243"/>
      <c r="S15" s="243"/>
      <c r="T15" s="243"/>
      <c r="U15" s="244"/>
      <c r="V15" s="243"/>
      <c r="W15" s="244"/>
      <c r="X15" s="243"/>
    </row>
    <row r="16" spans="1:24" s="18" customFormat="1" ht="16.5" thickBot="1">
      <c r="A16" s="222"/>
      <c r="B16" s="224" t="s">
        <v>164</v>
      </c>
      <c r="C16" s="225" t="s">
        <v>11</v>
      </c>
      <c r="D16" s="28">
        <f t="shared" si="0"/>
        <v>0</v>
      </c>
      <c r="E16" s="233">
        <f t="shared" si="1"/>
        <v>0</v>
      </c>
      <c r="F16" s="243">
        <f>F18+F20+F22+F24+F25</f>
        <v>0</v>
      </c>
      <c r="G16" s="309">
        <f>G18+G20+G22+G24+G25</f>
        <v>0</v>
      </c>
      <c r="H16" s="1143">
        <f t="shared" si="5"/>
        <v>0</v>
      </c>
      <c r="I16" s="244">
        <f>I18+I20+I22+I24+I25</f>
        <v>0</v>
      </c>
      <c r="J16" s="1132">
        <f>J18+J20+J22+J24+J25</f>
        <v>0</v>
      </c>
      <c r="K16" s="312"/>
      <c r="L16" s="244"/>
      <c r="M16" s="243"/>
      <c r="N16" s="244"/>
      <c r="O16" s="243"/>
      <c r="P16" s="244"/>
      <c r="Q16" s="243"/>
      <c r="R16" s="243"/>
      <c r="S16" s="243"/>
      <c r="T16" s="243"/>
      <c r="U16" s="244"/>
      <c r="V16" s="243"/>
      <c r="W16" s="244"/>
      <c r="X16" s="243"/>
    </row>
    <row r="17" spans="1:24" s="18" customFormat="1" ht="16.5" thickBot="1">
      <c r="A17" s="222" t="s">
        <v>165</v>
      </c>
      <c r="B17" s="225" t="s">
        <v>166</v>
      </c>
      <c r="C17" s="225" t="s">
        <v>167</v>
      </c>
      <c r="D17" s="28">
        <f t="shared" si="0"/>
        <v>0</v>
      </c>
      <c r="E17" s="233">
        <f t="shared" si="1"/>
        <v>0</v>
      </c>
      <c r="F17" s="243"/>
      <c r="G17" s="309">
        <v>0</v>
      </c>
      <c r="H17" s="1143">
        <f t="shared" si="5"/>
        <v>0</v>
      </c>
      <c r="I17" s="244"/>
      <c r="J17" s="1132"/>
      <c r="K17" s="312"/>
      <c r="L17" s="244"/>
      <c r="M17" s="243"/>
      <c r="N17" s="244"/>
      <c r="O17" s="243"/>
      <c r="P17" s="244"/>
      <c r="Q17" s="243"/>
      <c r="R17" s="243"/>
      <c r="S17" s="243"/>
      <c r="T17" s="243"/>
      <c r="U17" s="244"/>
      <c r="V17" s="243"/>
      <c r="W17" s="244"/>
      <c r="X17" s="243"/>
    </row>
    <row r="18" spans="1:24" s="18" customFormat="1" ht="16.5" thickBot="1">
      <c r="A18" s="222"/>
      <c r="B18" s="225"/>
      <c r="C18" s="225" t="s">
        <v>11</v>
      </c>
      <c r="D18" s="28">
        <f t="shared" si="0"/>
        <v>0</v>
      </c>
      <c r="E18" s="233">
        <f t="shared" si="1"/>
        <v>0</v>
      </c>
      <c r="F18" s="243"/>
      <c r="G18" s="309">
        <v>0</v>
      </c>
      <c r="H18" s="1143">
        <f t="shared" si="5"/>
        <v>0</v>
      </c>
      <c r="I18" s="244"/>
      <c r="J18" s="1132"/>
      <c r="K18" s="312"/>
      <c r="L18" s="244"/>
      <c r="M18" s="243"/>
      <c r="N18" s="244"/>
      <c r="O18" s="243"/>
      <c r="P18" s="244"/>
      <c r="Q18" s="243"/>
      <c r="R18" s="243"/>
      <c r="S18" s="243"/>
      <c r="T18" s="243"/>
      <c r="U18" s="244"/>
      <c r="V18" s="243"/>
      <c r="W18" s="244"/>
      <c r="X18" s="243"/>
    </row>
    <row r="19" spans="1:24" s="18" customFormat="1" ht="16.5" thickBot="1">
      <c r="A19" s="222" t="s">
        <v>168</v>
      </c>
      <c r="B19" s="225" t="s">
        <v>169</v>
      </c>
      <c r="C19" s="225" t="s">
        <v>170</v>
      </c>
      <c r="D19" s="28">
        <f t="shared" si="0"/>
        <v>0</v>
      </c>
      <c r="E19" s="233">
        <f t="shared" si="1"/>
        <v>0</v>
      </c>
      <c r="F19" s="243"/>
      <c r="G19" s="309">
        <v>0</v>
      </c>
      <c r="H19" s="1143">
        <f t="shared" si="5"/>
        <v>0</v>
      </c>
      <c r="I19" s="244"/>
      <c r="J19" s="1132"/>
      <c r="K19" s="312"/>
      <c r="L19" s="244"/>
      <c r="M19" s="243"/>
      <c r="N19" s="244"/>
      <c r="O19" s="243"/>
      <c r="P19" s="244"/>
      <c r="Q19" s="243"/>
      <c r="R19" s="243"/>
      <c r="S19" s="243"/>
      <c r="T19" s="243"/>
      <c r="U19" s="244"/>
      <c r="V19" s="243"/>
      <c r="W19" s="244"/>
      <c r="X19" s="243"/>
    </row>
    <row r="20" spans="1:24" s="18" customFormat="1" ht="16.5" thickBot="1">
      <c r="A20" s="222"/>
      <c r="B20" s="225" t="s">
        <v>171</v>
      </c>
      <c r="C20" s="225" t="s">
        <v>11</v>
      </c>
      <c r="D20" s="28">
        <f t="shared" si="0"/>
        <v>0</v>
      </c>
      <c r="E20" s="233">
        <f t="shared" si="1"/>
        <v>0</v>
      </c>
      <c r="F20" s="243"/>
      <c r="G20" s="309">
        <v>0</v>
      </c>
      <c r="H20" s="1143">
        <f t="shared" si="5"/>
        <v>0</v>
      </c>
      <c r="I20" s="244"/>
      <c r="J20" s="1132"/>
      <c r="K20" s="312"/>
      <c r="L20" s="244"/>
      <c r="M20" s="243"/>
      <c r="N20" s="244"/>
      <c r="O20" s="243"/>
      <c r="P20" s="244"/>
      <c r="Q20" s="243"/>
      <c r="R20" s="243"/>
      <c r="S20" s="243"/>
      <c r="T20" s="243"/>
      <c r="U20" s="244"/>
      <c r="V20" s="243"/>
      <c r="W20" s="244"/>
      <c r="X20" s="243"/>
    </row>
    <row r="21" spans="1:24" s="18" customFormat="1" ht="16.5" thickBot="1">
      <c r="A21" s="222" t="s">
        <v>172</v>
      </c>
      <c r="B21" s="225" t="s">
        <v>173</v>
      </c>
      <c r="C21" s="225" t="s">
        <v>170</v>
      </c>
      <c r="D21" s="28">
        <f t="shared" si="0"/>
        <v>0</v>
      </c>
      <c r="E21" s="233">
        <f t="shared" si="1"/>
        <v>0</v>
      </c>
      <c r="F21" s="243"/>
      <c r="G21" s="309">
        <v>0</v>
      </c>
      <c r="H21" s="1143">
        <f t="shared" si="5"/>
        <v>0</v>
      </c>
      <c r="I21" s="244"/>
      <c r="J21" s="1132"/>
      <c r="K21" s="312"/>
      <c r="L21" s="244"/>
      <c r="M21" s="243"/>
      <c r="N21" s="244"/>
      <c r="O21" s="243"/>
      <c r="P21" s="244"/>
      <c r="Q21" s="243"/>
      <c r="R21" s="243"/>
      <c r="S21" s="243"/>
      <c r="T21" s="243"/>
      <c r="U21" s="244"/>
      <c r="V21" s="243"/>
      <c r="W21" s="244"/>
      <c r="X21" s="243"/>
    </row>
    <row r="22" spans="1:24" s="18" customFormat="1" ht="16.5" thickBot="1">
      <c r="A22" s="222"/>
      <c r="B22" s="225" t="s">
        <v>174</v>
      </c>
      <c r="C22" s="225" t="s">
        <v>11</v>
      </c>
      <c r="D22" s="28">
        <f t="shared" si="0"/>
        <v>0</v>
      </c>
      <c r="E22" s="233">
        <f t="shared" si="1"/>
        <v>0</v>
      </c>
      <c r="F22" s="243"/>
      <c r="G22" s="309">
        <v>0</v>
      </c>
      <c r="H22" s="1143">
        <f t="shared" si="5"/>
        <v>0</v>
      </c>
      <c r="I22" s="244"/>
      <c r="J22" s="1132"/>
      <c r="K22" s="312"/>
      <c r="L22" s="244"/>
      <c r="M22" s="243"/>
      <c r="N22" s="244"/>
      <c r="O22" s="243"/>
      <c r="P22" s="244"/>
      <c r="Q22" s="243"/>
      <c r="R22" s="243"/>
      <c r="S22" s="243"/>
      <c r="T22" s="243"/>
      <c r="U22" s="244"/>
      <c r="V22" s="243"/>
      <c r="W22" s="244"/>
      <c r="X22" s="243"/>
    </row>
    <row r="23" spans="1:24" s="18" customFormat="1" ht="16.5" thickBot="1">
      <c r="A23" s="222" t="s">
        <v>175</v>
      </c>
      <c r="B23" s="225" t="s">
        <v>176</v>
      </c>
      <c r="C23" s="225" t="s">
        <v>28</v>
      </c>
      <c r="D23" s="28">
        <f t="shared" si="0"/>
        <v>0</v>
      </c>
      <c r="E23" s="233">
        <f t="shared" si="1"/>
        <v>0</v>
      </c>
      <c r="F23" s="243"/>
      <c r="G23" s="309">
        <v>0</v>
      </c>
      <c r="H23" s="1143">
        <f t="shared" si="5"/>
        <v>0</v>
      </c>
      <c r="I23" s="244"/>
      <c r="J23" s="1132"/>
      <c r="K23" s="312"/>
      <c r="L23" s="244"/>
      <c r="M23" s="243"/>
      <c r="N23" s="244"/>
      <c r="O23" s="243"/>
      <c r="P23" s="244"/>
      <c r="Q23" s="243"/>
      <c r="R23" s="243"/>
      <c r="S23" s="243"/>
      <c r="T23" s="243"/>
      <c r="U23" s="244"/>
      <c r="V23" s="243"/>
      <c r="W23" s="244"/>
      <c r="X23" s="243"/>
    </row>
    <row r="24" spans="1:24" s="18" customFormat="1" ht="16.5" thickBot="1">
      <c r="A24" s="222"/>
      <c r="B24" s="225"/>
      <c r="C24" s="225" t="s">
        <v>11</v>
      </c>
      <c r="D24" s="28">
        <f t="shared" si="0"/>
        <v>0</v>
      </c>
      <c r="E24" s="233">
        <f t="shared" si="1"/>
        <v>0</v>
      </c>
      <c r="F24" s="243"/>
      <c r="G24" s="309">
        <v>0</v>
      </c>
      <c r="H24" s="1143">
        <f t="shared" si="5"/>
        <v>0</v>
      </c>
      <c r="I24" s="244"/>
      <c r="J24" s="1132"/>
      <c r="K24" s="312"/>
      <c r="L24" s="244"/>
      <c r="M24" s="243"/>
      <c r="N24" s="244"/>
      <c r="O24" s="243"/>
      <c r="P24" s="244"/>
      <c r="Q24" s="243"/>
      <c r="R24" s="243"/>
      <c r="S24" s="243"/>
      <c r="T24" s="243"/>
      <c r="U24" s="244"/>
      <c r="V24" s="243"/>
      <c r="W24" s="244"/>
      <c r="X24" s="243"/>
    </row>
    <row r="25" spans="1:24" s="18" customFormat="1" ht="16.5" thickBot="1">
      <c r="A25" s="222" t="s">
        <v>177</v>
      </c>
      <c r="B25" s="225" t="s">
        <v>178</v>
      </c>
      <c r="C25" s="225" t="s">
        <v>11</v>
      </c>
      <c r="D25" s="28">
        <f t="shared" si="0"/>
        <v>0</v>
      </c>
      <c r="E25" s="233">
        <f t="shared" si="1"/>
        <v>0</v>
      </c>
      <c r="F25" s="243"/>
      <c r="G25" s="309">
        <v>0</v>
      </c>
      <c r="H25" s="1143">
        <f t="shared" si="5"/>
        <v>0</v>
      </c>
      <c r="I25" s="244"/>
      <c r="J25" s="1132"/>
      <c r="K25" s="312"/>
      <c r="L25" s="244"/>
      <c r="M25" s="243"/>
      <c r="N25" s="244"/>
      <c r="O25" s="243"/>
      <c r="P25" s="244"/>
      <c r="Q25" s="243"/>
      <c r="R25" s="243"/>
      <c r="S25" s="243"/>
      <c r="T25" s="243"/>
      <c r="U25" s="244"/>
      <c r="V25" s="243"/>
      <c r="W25" s="244"/>
      <c r="X25" s="243"/>
    </row>
    <row r="26" spans="1:24" s="18" customFormat="1" ht="15.75">
      <c r="A26" s="221" t="s">
        <v>18</v>
      </c>
      <c r="B26" s="15" t="s">
        <v>102</v>
      </c>
      <c r="C26" s="16" t="s">
        <v>17</v>
      </c>
      <c r="D26" s="17">
        <f t="shared" si="0"/>
        <v>0</v>
      </c>
      <c r="E26" s="234">
        <f t="shared" si="1"/>
        <v>0</v>
      </c>
      <c r="F26" s="243"/>
      <c r="G26" s="309">
        <v>0</v>
      </c>
      <c r="H26" s="1143">
        <f t="shared" si="5"/>
        <v>0</v>
      </c>
      <c r="I26" s="244"/>
      <c r="J26" s="1132"/>
      <c r="K26" s="312"/>
      <c r="L26" s="244"/>
      <c r="M26" s="243"/>
      <c r="N26" s="244"/>
      <c r="O26" s="243"/>
      <c r="P26" s="244"/>
      <c r="Q26" s="243"/>
      <c r="R26" s="243"/>
      <c r="S26" s="243"/>
      <c r="T26" s="243"/>
      <c r="U26" s="244"/>
      <c r="V26" s="243"/>
      <c r="W26" s="244"/>
      <c r="X26" s="243"/>
    </row>
    <row r="27" spans="1:24" s="18" customFormat="1" ht="16.5" thickBot="1">
      <c r="A27" s="221"/>
      <c r="B27" s="34" t="s">
        <v>54</v>
      </c>
      <c r="C27" s="35" t="s">
        <v>11</v>
      </c>
      <c r="D27" s="28">
        <f t="shared" si="0"/>
        <v>0</v>
      </c>
      <c r="E27" s="234">
        <f t="shared" si="1"/>
        <v>0</v>
      </c>
      <c r="F27" s="243"/>
      <c r="G27" s="309">
        <v>0</v>
      </c>
      <c r="H27" s="1143">
        <f t="shared" si="5"/>
        <v>0</v>
      </c>
      <c r="I27" s="244"/>
      <c r="J27" s="1132"/>
      <c r="K27" s="312"/>
      <c r="L27" s="244"/>
      <c r="M27" s="243"/>
      <c r="N27" s="244"/>
      <c r="O27" s="243"/>
      <c r="P27" s="244"/>
      <c r="Q27" s="243"/>
      <c r="R27" s="243"/>
      <c r="S27" s="243"/>
      <c r="T27" s="243"/>
      <c r="U27" s="244"/>
      <c r="V27" s="243"/>
      <c r="W27" s="244"/>
      <c r="X27" s="243"/>
    </row>
    <row r="28" spans="1:24" s="18" customFormat="1" ht="15.75">
      <c r="A28" s="221" t="s">
        <v>56</v>
      </c>
      <c r="B28" s="40" t="s">
        <v>66</v>
      </c>
      <c r="C28" s="41" t="s">
        <v>9</v>
      </c>
      <c r="D28" s="17">
        <f t="shared" si="0"/>
        <v>0</v>
      </c>
      <c r="E28" s="235">
        <f t="shared" si="1"/>
        <v>0</v>
      </c>
      <c r="F28" s="243"/>
      <c r="G28" s="309">
        <v>0</v>
      </c>
      <c r="H28" s="1143">
        <f t="shared" si="5"/>
        <v>0</v>
      </c>
      <c r="I28" s="244"/>
      <c r="J28" s="1132"/>
      <c r="K28" s="312"/>
      <c r="L28" s="244"/>
      <c r="M28" s="243"/>
      <c r="N28" s="244"/>
      <c r="O28" s="243"/>
      <c r="P28" s="244"/>
      <c r="Q28" s="243"/>
      <c r="R28" s="243"/>
      <c r="S28" s="243"/>
      <c r="T28" s="243"/>
      <c r="U28" s="244"/>
      <c r="V28" s="243"/>
      <c r="W28" s="244"/>
      <c r="X28" s="243"/>
    </row>
    <row r="29" spans="1:24" s="18" customFormat="1" ht="16.5" thickBot="1">
      <c r="A29" s="221"/>
      <c r="B29" s="26"/>
      <c r="C29" s="44" t="s">
        <v>11</v>
      </c>
      <c r="D29" s="28">
        <f t="shared" si="0"/>
        <v>0</v>
      </c>
      <c r="E29" s="234">
        <f t="shared" si="1"/>
        <v>0</v>
      </c>
      <c r="F29" s="243"/>
      <c r="G29" s="309">
        <v>0</v>
      </c>
      <c r="H29" s="1143">
        <f t="shared" si="5"/>
        <v>0</v>
      </c>
      <c r="I29" s="244"/>
      <c r="J29" s="1132"/>
      <c r="K29" s="312"/>
      <c r="L29" s="244"/>
      <c r="M29" s="243"/>
      <c r="N29" s="244"/>
      <c r="O29" s="243"/>
      <c r="P29" s="244"/>
      <c r="Q29" s="243"/>
      <c r="R29" s="243"/>
      <c r="S29" s="243"/>
      <c r="T29" s="243"/>
      <c r="U29" s="244"/>
      <c r="V29" s="243"/>
      <c r="W29" s="244"/>
      <c r="X29" s="243"/>
    </row>
    <row r="30" spans="1:24" s="18" customFormat="1" ht="15.75">
      <c r="A30" s="221" t="s">
        <v>24</v>
      </c>
      <c r="B30" s="40" t="s">
        <v>84</v>
      </c>
      <c r="C30" s="45" t="s">
        <v>9</v>
      </c>
      <c r="D30" s="17">
        <f t="shared" si="0"/>
        <v>0</v>
      </c>
      <c r="E30" s="235">
        <f t="shared" si="1"/>
        <v>0</v>
      </c>
      <c r="F30" s="243"/>
      <c r="G30" s="309">
        <v>0</v>
      </c>
      <c r="H30" s="1143">
        <f t="shared" si="5"/>
        <v>0</v>
      </c>
      <c r="I30" s="245">
        <v>0</v>
      </c>
      <c r="J30" s="1145">
        <v>0</v>
      </c>
      <c r="K30" s="312"/>
      <c r="L30" s="244"/>
      <c r="M30" s="243"/>
      <c r="N30" s="244"/>
      <c r="O30" s="243"/>
      <c r="P30" s="244"/>
      <c r="Q30" s="243"/>
      <c r="R30" s="243"/>
      <c r="S30" s="243"/>
      <c r="T30" s="243"/>
      <c r="U30" s="244"/>
      <c r="V30" s="243"/>
      <c r="W30" s="244"/>
      <c r="X30" s="243"/>
    </row>
    <row r="31" spans="1:24" s="18" customFormat="1" ht="15.75">
      <c r="A31" s="221"/>
      <c r="B31" s="34" t="s">
        <v>71</v>
      </c>
      <c r="C31" s="20" t="s">
        <v>57</v>
      </c>
      <c r="D31" s="17">
        <f t="shared" si="0"/>
        <v>0</v>
      </c>
      <c r="E31" s="236">
        <f t="shared" si="1"/>
        <v>0</v>
      </c>
      <c r="F31" s="243"/>
      <c r="G31" s="309">
        <v>0</v>
      </c>
      <c r="H31" s="1143">
        <f t="shared" si="5"/>
        <v>0</v>
      </c>
      <c r="I31" s="245">
        <v>0</v>
      </c>
      <c r="J31" s="1145">
        <v>0</v>
      </c>
      <c r="K31" s="312"/>
      <c r="L31" s="244"/>
      <c r="M31" s="243"/>
      <c r="N31" s="244"/>
      <c r="O31" s="243"/>
      <c r="P31" s="244"/>
      <c r="Q31" s="243"/>
      <c r="R31" s="243"/>
      <c r="S31" s="243"/>
      <c r="T31" s="243"/>
      <c r="U31" s="244"/>
      <c r="V31" s="243"/>
      <c r="W31" s="244"/>
      <c r="X31" s="243"/>
    </row>
    <row r="32" spans="1:24" s="18" customFormat="1" ht="16.5" thickBot="1">
      <c r="A32" s="221"/>
      <c r="B32" s="49"/>
      <c r="C32" s="50" t="s">
        <v>11</v>
      </c>
      <c r="D32" s="28">
        <f t="shared" si="0"/>
        <v>0</v>
      </c>
      <c r="E32" s="234">
        <f t="shared" si="1"/>
        <v>0</v>
      </c>
      <c r="F32" s="243"/>
      <c r="G32" s="309">
        <v>0</v>
      </c>
      <c r="H32" s="1143">
        <f t="shared" si="5"/>
        <v>0</v>
      </c>
      <c r="I32" s="245">
        <v>0</v>
      </c>
      <c r="J32" s="1145">
        <v>0</v>
      </c>
      <c r="K32" s="312"/>
      <c r="L32" s="244"/>
      <c r="M32" s="243"/>
      <c r="N32" s="244"/>
      <c r="O32" s="243"/>
      <c r="P32" s="244"/>
      <c r="Q32" s="243"/>
      <c r="R32" s="243"/>
      <c r="S32" s="243"/>
      <c r="T32" s="243"/>
      <c r="U32" s="244"/>
      <c r="V32" s="243"/>
      <c r="W32" s="244"/>
      <c r="X32" s="243"/>
    </row>
    <row r="33" spans="1:24" s="18" customFormat="1" ht="15.75">
      <c r="A33" s="221" t="s">
        <v>25</v>
      </c>
      <c r="B33" s="15" t="s">
        <v>26</v>
      </c>
      <c r="C33" s="16" t="s">
        <v>9</v>
      </c>
      <c r="D33" s="17">
        <f t="shared" si="0"/>
        <v>0</v>
      </c>
      <c r="E33" s="235">
        <f t="shared" si="1"/>
        <v>0</v>
      </c>
      <c r="F33" s="243"/>
      <c r="G33" s="309">
        <v>0</v>
      </c>
      <c r="H33" s="1143">
        <f t="shared" si="5"/>
        <v>0</v>
      </c>
      <c r="I33" s="245">
        <v>0</v>
      </c>
      <c r="J33" s="1145">
        <v>0</v>
      </c>
      <c r="K33" s="312"/>
      <c r="L33" s="244"/>
      <c r="M33" s="243"/>
      <c r="N33" s="244"/>
      <c r="O33" s="243"/>
      <c r="P33" s="244"/>
      <c r="Q33" s="243"/>
      <c r="R33" s="243"/>
      <c r="S33" s="243"/>
      <c r="T33" s="243"/>
      <c r="U33" s="244"/>
      <c r="V33" s="243"/>
      <c r="W33" s="244"/>
      <c r="X33" s="243"/>
    </row>
    <row r="34" spans="1:24" s="18" customFormat="1" ht="15.75">
      <c r="A34" s="221"/>
      <c r="B34" s="51" t="s">
        <v>69</v>
      </c>
      <c r="C34" s="20" t="s">
        <v>58</v>
      </c>
      <c r="D34" s="17">
        <f t="shared" si="0"/>
        <v>0</v>
      </c>
      <c r="E34" s="236">
        <f t="shared" si="1"/>
        <v>0</v>
      </c>
      <c r="F34" s="243"/>
      <c r="G34" s="309">
        <v>0</v>
      </c>
      <c r="H34" s="1143">
        <f t="shared" si="5"/>
        <v>0</v>
      </c>
      <c r="I34" s="245">
        <v>0</v>
      </c>
      <c r="J34" s="1145">
        <v>0</v>
      </c>
      <c r="K34" s="312"/>
      <c r="L34" s="244"/>
      <c r="M34" s="243"/>
      <c r="N34" s="244"/>
      <c r="O34" s="243"/>
      <c r="P34" s="244"/>
      <c r="Q34" s="243"/>
      <c r="R34" s="243"/>
      <c r="S34" s="243"/>
      <c r="T34" s="243"/>
      <c r="U34" s="244"/>
      <c r="V34" s="243"/>
      <c r="W34" s="244"/>
      <c r="X34" s="243"/>
    </row>
    <row r="35" spans="1:24" s="18" customFormat="1" ht="16.5" thickBot="1">
      <c r="A35" s="221"/>
      <c r="B35" s="52"/>
      <c r="C35" s="35" t="s">
        <v>11</v>
      </c>
      <c r="D35" s="28">
        <f t="shared" si="0"/>
        <v>0</v>
      </c>
      <c r="E35" s="233">
        <f t="shared" si="1"/>
        <v>0</v>
      </c>
      <c r="F35" s="243"/>
      <c r="G35" s="309">
        <v>0</v>
      </c>
      <c r="H35" s="1143">
        <f t="shared" si="5"/>
        <v>0</v>
      </c>
      <c r="I35" s="245">
        <v>0</v>
      </c>
      <c r="J35" s="1145">
        <v>0</v>
      </c>
      <c r="K35" s="312"/>
      <c r="L35" s="244"/>
      <c r="M35" s="243"/>
      <c r="N35" s="244"/>
      <c r="O35" s="243"/>
      <c r="P35" s="244"/>
      <c r="Q35" s="243"/>
      <c r="R35" s="243"/>
      <c r="S35" s="243"/>
      <c r="T35" s="243"/>
      <c r="U35" s="244"/>
      <c r="V35" s="243"/>
      <c r="W35" s="244"/>
      <c r="X35" s="243"/>
    </row>
    <row r="36" spans="1:24" s="18" customFormat="1" ht="15.75">
      <c r="A36" s="221" t="s">
        <v>27</v>
      </c>
      <c r="B36" s="40" t="s">
        <v>114</v>
      </c>
      <c r="C36" s="41" t="s">
        <v>28</v>
      </c>
      <c r="D36" s="17">
        <f t="shared" si="0"/>
        <v>0</v>
      </c>
      <c r="E36" s="234">
        <f t="shared" si="1"/>
        <v>0</v>
      </c>
      <c r="F36" s="243"/>
      <c r="G36" s="309">
        <v>0</v>
      </c>
      <c r="H36" s="1143">
        <f t="shared" si="5"/>
        <v>0</v>
      </c>
      <c r="I36" s="244"/>
      <c r="J36" s="1132"/>
      <c r="K36" s="312"/>
      <c r="L36" s="244"/>
      <c r="M36" s="243"/>
      <c r="N36" s="244"/>
      <c r="O36" s="243"/>
      <c r="P36" s="244"/>
      <c r="Q36" s="243"/>
      <c r="R36" s="243"/>
      <c r="S36" s="243"/>
      <c r="T36" s="243"/>
      <c r="U36" s="244"/>
      <c r="V36" s="243"/>
      <c r="W36" s="244"/>
      <c r="X36" s="243"/>
    </row>
    <row r="37" spans="1:24" s="18" customFormat="1" ht="16.5" thickBot="1">
      <c r="A37" s="221"/>
      <c r="B37" s="53" t="s">
        <v>53</v>
      </c>
      <c r="C37" s="44" t="s">
        <v>11</v>
      </c>
      <c r="D37" s="28">
        <f t="shared" si="0"/>
        <v>0</v>
      </c>
      <c r="E37" s="233">
        <f t="shared" si="1"/>
        <v>0</v>
      </c>
      <c r="F37" s="243"/>
      <c r="G37" s="309">
        <v>0</v>
      </c>
      <c r="H37" s="1143">
        <f t="shared" si="5"/>
        <v>0</v>
      </c>
      <c r="I37" s="244"/>
      <c r="J37" s="1132"/>
      <c r="K37" s="312"/>
      <c r="L37" s="244"/>
      <c r="M37" s="243"/>
      <c r="N37" s="244"/>
      <c r="O37" s="243"/>
      <c r="P37" s="244"/>
      <c r="Q37" s="243"/>
      <c r="R37" s="243"/>
      <c r="S37" s="243"/>
      <c r="T37" s="243"/>
      <c r="U37" s="244"/>
      <c r="V37" s="243"/>
      <c r="W37" s="244"/>
      <c r="X37" s="243"/>
    </row>
    <row r="38" spans="1:24" s="18" customFormat="1" ht="15.75">
      <c r="A38" s="221" t="s">
        <v>29</v>
      </c>
      <c r="B38" s="15" t="s">
        <v>52</v>
      </c>
      <c r="C38" s="54" t="s">
        <v>28</v>
      </c>
      <c r="D38" s="17">
        <f t="shared" si="0"/>
        <v>0</v>
      </c>
      <c r="E38" s="234">
        <f t="shared" si="1"/>
        <v>0</v>
      </c>
      <c r="F38" s="243"/>
      <c r="G38" s="309">
        <v>0</v>
      </c>
      <c r="H38" s="1143">
        <f t="shared" si="5"/>
        <v>0</v>
      </c>
      <c r="I38" s="244"/>
      <c r="J38" s="1132"/>
      <c r="K38" s="312"/>
      <c r="L38" s="244"/>
      <c r="M38" s="243"/>
      <c r="N38" s="244"/>
      <c r="O38" s="243"/>
      <c r="P38" s="244"/>
      <c r="Q38" s="243"/>
      <c r="R38" s="243"/>
      <c r="S38" s="243"/>
      <c r="T38" s="243"/>
      <c r="U38" s="244"/>
      <c r="V38" s="243"/>
      <c r="W38" s="244"/>
      <c r="X38" s="243"/>
    </row>
    <row r="39" spans="1:24" s="18" customFormat="1" ht="16.5" thickBot="1">
      <c r="A39" s="221"/>
      <c r="B39" s="55" t="s">
        <v>51</v>
      </c>
      <c r="C39" s="56" t="s">
        <v>11</v>
      </c>
      <c r="D39" s="28">
        <f t="shared" si="0"/>
        <v>0</v>
      </c>
      <c r="E39" s="233">
        <f t="shared" si="1"/>
        <v>0</v>
      </c>
      <c r="F39" s="243"/>
      <c r="G39" s="309">
        <v>0</v>
      </c>
      <c r="H39" s="1143">
        <f t="shared" si="5"/>
        <v>0</v>
      </c>
      <c r="I39" s="244"/>
      <c r="J39" s="1132"/>
      <c r="K39" s="312"/>
      <c r="L39" s="244"/>
      <c r="M39" s="243"/>
      <c r="N39" s="244"/>
      <c r="O39" s="243"/>
      <c r="P39" s="244"/>
      <c r="Q39" s="243"/>
      <c r="R39" s="243"/>
      <c r="S39" s="243"/>
      <c r="T39" s="243"/>
      <c r="U39" s="244"/>
      <c r="V39" s="243"/>
      <c r="W39" s="244"/>
      <c r="X39" s="243"/>
    </row>
    <row r="40" spans="1:24" s="18" customFormat="1" ht="15.75">
      <c r="A40" s="221" t="s">
        <v>31</v>
      </c>
      <c r="B40" s="40" t="s">
        <v>65</v>
      </c>
      <c r="C40" s="41" t="s">
        <v>17</v>
      </c>
      <c r="D40" s="17">
        <f t="shared" si="0"/>
        <v>0</v>
      </c>
      <c r="E40" s="234">
        <f t="shared" si="1"/>
        <v>0</v>
      </c>
      <c r="F40" s="243"/>
      <c r="G40" s="309">
        <v>0</v>
      </c>
      <c r="H40" s="1143">
        <f t="shared" si="5"/>
        <v>0</v>
      </c>
      <c r="I40" s="244"/>
      <c r="J40" s="1132"/>
      <c r="K40" s="312"/>
      <c r="L40" s="244"/>
      <c r="M40" s="243"/>
      <c r="N40" s="244"/>
      <c r="O40" s="243"/>
      <c r="P40" s="244"/>
      <c r="Q40" s="243"/>
      <c r="R40" s="243"/>
      <c r="S40" s="243"/>
      <c r="T40" s="243"/>
      <c r="U40" s="244"/>
      <c r="V40" s="243"/>
      <c r="W40" s="244"/>
      <c r="X40" s="243"/>
    </row>
    <row r="41" spans="1:24" s="18" customFormat="1" ht="16.5" thickBot="1">
      <c r="A41" s="221"/>
      <c r="B41" s="52"/>
      <c r="C41" s="56" t="s">
        <v>11</v>
      </c>
      <c r="D41" s="28">
        <f t="shared" si="0"/>
        <v>0</v>
      </c>
      <c r="E41" s="233">
        <f t="shared" si="1"/>
        <v>0</v>
      </c>
      <c r="F41" s="243"/>
      <c r="G41" s="309">
        <v>0</v>
      </c>
      <c r="H41" s="1143">
        <f t="shared" si="5"/>
        <v>0</v>
      </c>
      <c r="I41" s="244"/>
      <c r="J41" s="1132"/>
      <c r="K41" s="312"/>
      <c r="L41" s="244"/>
      <c r="M41" s="243"/>
      <c r="N41" s="244"/>
      <c r="O41" s="243"/>
      <c r="P41" s="244"/>
      <c r="Q41" s="243"/>
      <c r="R41" s="243"/>
      <c r="S41" s="243"/>
      <c r="T41" s="243"/>
      <c r="U41" s="244"/>
      <c r="V41" s="243"/>
      <c r="W41" s="244"/>
      <c r="X41" s="243"/>
    </row>
    <row r="42" spans="1:24" s="18" customFormat="1" ht="15.75">
      <c r="A42" s="221" t="s">
        <v>32</v>
      </c>
      <c r="B42" s="40" t="s">
        <v>78</v>
      </c>
      <c r="C42" s="41" t="s">
        <v>28</v>
      </c>
      <c r="D42" s="17">
        <f t="shared" si="0"/>
        <v>20</v>
      </c>
      <c r="E42" s="234">
        <f t="shared" si="1"/>
        <v>0</v>
      </c>
      <c r="F42" s="243"/>
      <c r="G42" s="309">
        <v>0</v>
      </c>
      <c r="H42" s="1143">
        <f t="shared" si="5"/>
        <v>20</v>
      </c>
      <c r="I42" s="245">
        <v>0</v>
      </c>
      <c r="J42" s="1145">
        <v>20</v>
      </c>
      <c r="K42" s="312"/>
      <c r="L42" s="244"/>
      <c r="M42" s="243"/>
      <c r="N42" s="244"/>
      <c r="O42" s="243"/>
      <c r="P42" s="244"/>
      <c r="Q42" s="243"/>
      <c r="R42" s="243"/>
      <c r="S42" s="243"/>
      <c r="T42" s="243"/>
      <c r="U42" s="244"/>
      <c r="V42" s="243"/>
      <c r="W42" s="244"/>
      <c r="X42" s="243"/>
    </row>
    <row r="43" spans="1:24" s="18" customFormat="1" ht="16.5" thickBot="1">
      <c r="A43" s="221"/>
      <c r="B43" s="57" t="s">
        <v>79</v>
      </c>
      <c r="C43" s="44" t="s">
        <v>11</v>
      </c>
      <c r="D43" s="28">
        <f t="shared" si="0"/>
        <v>35.223</v>
      </c>
      <c r="E43" s="233">
        <f t="shared" si="1"/>
        <v>0</v>
      </c>
      <c r="F43" s="243"/>
      <c r="G43" s="309">
        <v>0</v>
      </c>
      <c r="H43" s="1143">
        <f t="shared" si="5"/>
        <v>35.223</v>
      </c>
      <c r="I43" s="245">
        <v>0</v>
      </c>
      <c r="J43" s="1145">
        <v>35.223</v>
      </c>
      <c r="K43" s="312"/>
      <c r="L43" s="244"/>
      <c r="M43" s="243"/>
      <c r="N43" s="244"/>
      <c r="O43" s="243"/>
      <c r="P43" s="244"/>
      <c r="Q43" s="243"/>
      <c r="R43" s="243"/>
      <c r="S43" s="243"/>
      <c r="T43" s="243"/>
      <c r="U43" s="244"/>
      <c r="V43" s="243"/>
      <c r="W43" s="244"/>
      <c r="X43" s="243"/>
    </row>
    <row r="44" spans="1:24" s="18" customFormat="1" ht="15.75">
      <c r="A44" s="221" t="s">
        <v>34</v>
      </c>
      <c r="B44" s="40" t="s">
        <v>103</v>
      </c>
      <c r="C44" s="41" t="s">
        <v>28</v>
      </c>
      <c r="D44" s="17">
        <f t="shared" si="0"/>
        <v>0</v>
      </c>
      <c r="E44" s="234">
        <f t="shared" si="1"/>
        <v>0</v>
      </c>
      <c r="F44" s="243"/>
      <c r="G44" s="309">
        <v>0</v>
      </c>
      <c r="H44" s="1143">
        <f t="shared" si="5"/>
        <v>0</v>
      </c>
      <c r="I44" s="245">
        <v>0</v>
      </c>
      <c r="J44" s="1145">
        <v>0</v>
      </c>
      <c r="K44" s="312"/>
      <c r="L44" s="244"/>
      <c r="M44" s="243"/>
      <c r="N44" s="244"/>
      <c r="O44" s="243"/>
      <c r="P44" s="244"/>
      <c r="Q44" s="243"/>
      <c r="R44" s="243"/>
      <c r="S44" s="243"/>
      <c r="T44" s="243"/>
      <c r="U44" s="244"/>
      <c r="V44" s="243"/>
      <c r="W44" s="244"/>
      <c r="X44" s="243"/>
    </row>
    <row r="45" spans="1:24" s="18" customFormat="1" ht="16.5" thickBot="1">
      <c r="A45" s="221"/>
      <c r="B45" s="26"/>
      <c r="C45" s="44" t="s">
        <v>11</v>
      </c>
      <c r="D45" s="28">
        <f t="shared" si="0"/>
        <v>0</v>
      </c>
      <c r="E45" s="233">
        <f t="shared" si="1"/>
        <v>0</v>
      </c>
      <c r="F45" s="243"/>
      <c r="G45" s="309">
        <v>0</v>
      </c>
      <c r="H45" s="1143">
        <f t="shared" si="5"/>
        <v>0</v>
      </c>
      <c r="I45" s="245">
        <v>0</v>
      </c>
      <c r="J45" s="1145">
        <v>0</v>
      </c>
      <c r="K45" s="312"/>
      <c r="L45" s="244"/>
      <c r="M45" s="243"/>
      <c r="N45" s="244"/>
      <c r="O45" s="243"/>
      <c r="P45" s="244"/>
      <c r="Q45" s="243"/>
      <c r="R45" s="243"/>
      <c r="S45" s="243"/>
      <c r="T45" s="243"/>
      <c r="U45" s="244"/>
      <c r="V45" s="243"/>
      <c r="W45" s="244"/>
      <c r="X45" s="243"/>
    </row>
    <row r="46" spans="1:24" s="18" customFormat="1" ht="15.75">
      <c r="A46" s="221" t="s">
        <v>35</v>
      </c>
      <c r="B46" s="40" t="s">
        <v>76</v>
      </c>
      <c r="C46" s="41" t="s">
        <v>28</v>
      </c>
      <c r="D46" s="17">
        <f t="shared" si="0"/>
        <v>26</v>
      </c>
      <c r="E46" s="234">
        <f t="shared" si="1"/>
        <v>0</v>
      </c>
      <c r="F46" s="243"/>
      <c r="G46" s="309">
        <v>0</v>
      </c>
      <c r="H46" s="1143">
        <f t="shared" si="5"/>
        <v>26</v>
      </c>
      <c r="I46" s="245">
        <v>0</v>
      </c>
      <c r="J46" s="1145">
        <v>26</v>
      </c>
      <c r="K46" s="312"/>
      <c r="L46" s="244"/>
      <c r="M46" s="243"/>
      <c r="N46" s="244"/>
      <c r="O46" s="243"/>
      <c r="P46" s="244"/>
      <c r="Q46" s="243"/>
      <c r="R46" s="243"/>
      <c r="S46" s="243"/>
      <c r="T46" s="243"/>
      <c r="U46" s="244"/>
      <c r="V46" s="243"/>
      <c r="W46" s="244"/>
      <c r="X46" s="243"/>
    </row>
    <row r="47" spans="1:24" s="18" customFormat="1" ht="16.5" thickBot="1">
      <c r="A47" s="221"/>
      <c r="B47" s="53" t="s">
        <v>30</v>
      </c>
      <c r="C47" s="44" t="s">
        <v>11</v>
      </c>
      <c r="D47" s="28">
        <f t="shared" si="0"/>
        <v>44.1</v>
      </c>
      <c r="E47" s="233">
        <f t="shared" si="1"/>
        <v>0</v>
      </c>
      <c r="F47" s="243"/>
      <c r="G47" s="309">
        <v>0</v>
      </c>
      <c r="H47" s="1143">
        <f t="shared" si="5"/>
        <v>44.1</v>
      </c>
      <c r="I47" s="245">
        <v>0</v>
      </c>
      <c r="J47" s="1145">
        <v>44.1</v>
      </c>
      <c r="K47" s="312"/>
      <c r="L47" s="244"/>
      <c r="M47" s="243"/>
      <c r="N47" s="244"/>
      <c r="O47" s="243"/>
      <c r="P47" s="244"/>
      <c r="Q47" s="243"/>
      <c r="R47" s="243"/>
      <c r="S47" s="243"/>
      <c r="T47" s="243"/>
      <c r="U47" s="244"/>
      <c r="V47" s="243"/>
      <c r="W47" s="244"/>
      <c r="X47" s="243"/>
    </row>
    <row r="48" spans="1:24" s="18" customFormat="1" ht="15.75">
      <c r="A48" s="221" t="s">
        <v>36</v>
      </c>
      <c r="B48" s="34" t="s">
        <v>77</v>
      </c>
      <c r="C48" s="58" t="s">
        <v>9</v>
      </c>
      <c r="D48" s="17">
        <f t="shared" si="0"/>
        <v>0</v>
      </c>
      <c r="E48" s="234">
        <f t="shared" si="1"/>
        <v>0</v>
      </c>
      <c r="F48" s="243"/>
      <c r="G48" s="309">
        <v>0</v>
      </c>
      <c r="H48" s="1143">
        <f t="shared" si="5"/>
        <v>0</v>
      </c>
      <c r="I48" s="245">
        <v>0</v>
      </c>
      <c r="J48" s="1145">
        <v>0</v>
      </c>
      <c r="K48" s="312"/>
      <c r="L48" s="244"/>
      <c r="M48" s="243"/>
      <c r="N48" s="244"/>
      <c r="O48" s="243"/>
      <c r="P48" s="244"/>
      <c r="Q48" s="243"/>
      <c r="R48" s="243"/>
      <c r="S48" s="243"/>
      <c r="T48" s="243"/>
      <c r="U48" s="244"/>
      <c r="V48" s="243"/>
      <c r="W48" s="244"/>
      <c r="X48" s="243"/>
    </row>
    <row r="49" spans="1:24" s="18" customFormat="1" ht="16.5" thickBot="1">
      <c r="A49" s="221"/>
      <c r="B49" s="55" t="s">
        <v>104</v>
      </c>
      <c r="C49" s="59" t="s">
        <v>40</v>
      </c>
      <c r="D49" s="28">
        <f t="shared" si="0"/>
        <v>0</v>
      </c>
      <c r="E49" s="233">
        <f t="shared" si="1"/>
        <v>0</v>
      </c>
      <c r="F49" s="243"/>
      <c r="G49" s="309">
        <v>0</v>
      </c>
      <c r="H49" s="1143">
        <f t="shared" si="5"/>
        <v>0</v>
      </c>
      <c r="I49" s="245">
        <v>0</v>
      </c>
      <c r="J49" s="1145">
        <v>0</v>
      </c>
      <c r="K49" s="312"/>
      <c r="L49" s="244"/>
      <c r="M49" s="243"/>
      <c r="N49" s="244"/>
      <c r="O49" s="243"/>
      <c r="P49" s="244"/>
      <c r="Q49" s="243"/>
      <c r="R49" s="243"/>
      <c r="S49" s="243"/>
      <c r="T49" s="243"/>
      <c r="U49" s="244"/>
      <c r="V49" s="243"/>
      <c r="W49" s="244"/>
      <c r="X49" s="243"/>
    </row>
    <row r="50" spans="1:24" s="18" customFormat="1" ht="15.75">
      <c r="A50" s="221" t="s">
        <v>37</v>
      </c>
      <c r="B50" s="40" t="s">
        <v>80</v>
      </c>
      <c r="C50" s="41" t="s">
        <v>9</v>
      </c>
      <c r="D50" s="17">
        <f t="shared" si="0"/>
        <v>0.095</v>
      </c>
      <c r="E50" s="234">
        <f t="shared" si="1"/>
        <v>0</v>
      </c>
      <c r="F50" s="243"/>
      <c r="G50" s="309">
        <v>0</v>
      </c>
      <c r="H50" s="1143">
        <f t="shared" si="5"/>
        <v>0.095</v>
      </c>
      <c r="I50" s="245">
        <v>0</v>
      </c>
      <c r="J50" s="1145">
        <v>0.095</v>
      </c>
      <c r="K50" s="312"/>
      <c r="L50" s="244"/>
      <c r="M50" s="243"/>
      <c r="N50" s="244"/>
      <c r="O50" s="243"/>
      <c r="P50" s="244"/>
      <c r="Q50" s="243"/>
      <c r="R50" s="243"/>
      <c r="S50" s="243"/>
      <c r="T50" s="243"/>
      <c r="U50" s="244"/>
      <c r="V50" s="243"/>
      <c r="W50" s="244"/>
      <c r="X50" s="243"/>
    </row>
    <row r="51" spans="1:24" s="18" customFormat="1" ht="16.5" thickBot="1">
      <c r="A51" s="221"/>
      <c r="B51" s="55" t="s">
        <v>81</v>
      </c>
      <c r="C51" s="56" t="s">
        <v>11</v>
      </c>
      <c r="D51" s="28">
        <f t="shared" si="0"/>
        <v>86.469</v>
      </c>
      <c r="E51" s="233">
        <f t="shared" si="1"/>
        <v>0</v>
      </c>
      <c r="F51" s="243"/>
      <c r="G51" s="309">
        <v>0</v>
      </c>
      <c r="H51" s="1146">
        <f t="shared" si="5"/>
        <v>86.469</v>
      </c>
      <c r="I51" s="245">
        <v>0</v>
      </c>
      <c r="J51" s="1145">
        <v>86.469</v>
      </c>
      <c r="K51" s="312"/>
      <c r="L51" s="244"/>
      <c r="M51" s="243"/>
      <c r="N51" s="244"/>
      <c r="O51" s="243"/>
      <c r="P51" s="244"/>
      <c r="Q51" s="243"/>
      <c r="R51" s="243"/>
      <c r="S51" s="243"/>
      <c r="T51" s="243"/>
      <c r="U51" s="244"/>
      <c r="V51" s="243"/>
      <c r="W51" s="244"/>
      <c r="X51" s="243"/>
    </row>
    <row r="52" spans="1:24" ht="15.75">
      <c r="A52" s="226" t="s">
        <v>50</v>
      </c>
      <c r="B52" s="61" t="s">
        <v>135</v>
      </c>
      <c r="C52" s="62" t="s">
        <v>28</v>
      </c>
      <c r="D52" s="17">
        <f t="shared" si="0"/>
        <v>0</v>
      </c>
      <c r="E52" s="234">
        <f t="shared" si="1"/>
        <v>0</v>
      </c>
      <c r="F52" s="247"/>
      <c r="G52" s="309">
        <v>0</v>
      </c>
      <c r="H52" s="1143">
        <f t="shared" si="5"/>
        <v>0</v>
      </c>
      <c r="I52" s="248"/>
      <c r="J52" s="1137"/>
      <c r="K52" s="323"/>
      <c r="L52" s="248"/>
      <c r="M52" s="247"/>
      <c r="N52" s="248"/>
      <c r="O52" s="247"/>
      <c r="P52" s="248"/>
      <c r="Q52" s="247"/>
      <c r="R52" s="247"/>
      <c r="S52" s="247"/>
      <c r="T52" s="247"/>
      <c r="U52" s="248"/>
      <c r="V52" s="247"/>
      <c r="W52" s="248"/>
      <c r="X52" s="247"/>
    </row>
    <row r="53" spans="1:24" ht="16.5" thickBot="1">
      <c r="A53" s="226"/>
      <c r="B53" s="66" t="s">
        <v>136</v>
      </c>
      <c r="C53" s="67" t="s">
        <v>11</v>
      </c>
      <c r="D53" s="28">
        <f t="shared" si="0"/>
        <v>0</v>
      </c>
      <c r="E53" s="233">
        <f t="shared" si="1"/>
        <v>0</v>
      </c>
      <c r="F53" s="247"/>
      <c r="G53" s="309">
        <v>0</v>
      </c>
      <c r="H53" s="1143">
        <f t="shared" si="5"/>
        <v>0</v>
      </c>
      <c r="I53" s="248"/>
      <c r="J53" s="1137"/>
      <c r="K53" s="323"/>
      <c r="L53" s="248"/>
      <c r="M53" s="247"/>
      <c r="N53" s="248"/>
      <c r="O53" s="247"/>
      <c r="P53" s="248"/>
      <c r="Q53" s="247"/>
      <c r="R53" s="247"/>
      <c r="S53" s="247"/>
      <c r="T53" s="247"/>
      <c r="U53" s="248"/>
      <c r="V53" s="247"/>
      <c r="W53" s="248"/>
      <c r="X53" s="247"/>
    </row>
    <row r="54" spans="1:24" s="18" customFormat="1" ht="15.75">
      <c r="A54" s="221" t="s">
        <v>150</v>
      </c>
      <c r="B54" s="15" t="s">
        <v>67</v>
      </c>
      <c r="C54" s="54" t="s">
        <v>9</v>
      </c>
      <c r="D54" s="17">
        <f t="shared" si="0"/>
        <v>0</v>
      </c>
      <c r="E54" s="234">
        <f t="shared" si="1"/>
        <v>0</v>
      </c>
      <c r="F54" s="243"/>
      <c r="G54" s="309">
        <v>0</v>
      </c>
      <c r="H54" s="1143">
        <f t="shared" si="5"/>
        <v>0</v>
      </c>
      <c r="I54" s="244"/>
      <c r="J54" s="1132"/>
      <c r="K54" s="312"/>
      <c r="L54" s="244"/>
      <c r="M54" s="243"/>
      <c r="N54" s="244"/>
      <c r="O54" s="243"/>
      <c r="P54" s="244"/>
      <c r="Q54" s="243"/>
      <c r="R54" s="243"/>
      <c r="S54" s="243"/>
      <c r="T54" s="243"/>
      <c r="U54" s="244"/>
      <c r="V54" s="243"/>
      <c r="W54" s="244"/>
      <c r="X54" s="243"/>
    </row>
    <row r="55" spans="1:24" s="18" customFormat="1" ht="16.5" thickBot="1">
      <c r="A55" s="221"/>
      <c r="B55" s="26"/>
      <c r="C55" s="44" t="s">
        <v>11</v>
      </c>
      <c r="D55" s="28">
        <f t="shared" si="0"/>
        <v>0</v>
      </c>
      <c r="E55" s="233">
        <f t="shared" si="1"/>
        <v>0</v>
      </c>
      <c r="F55" s="243"/>
      <c r="G55" s="309">
        <v>0</v>
      </c>
      <c r="H55" s="1143">
        <f t="shared" si="5"/>
        <v>0</v>
      </c>
      <c r="I55" s="244"/>
      <c r="J55" s="1132"/>
      <c r="K55" s="312"/>
      <c r="L55" s="244"/>
      <c r="M55" s="243"/>
      <c r="N55" s="244"/>
      <c r="O55" s="243"/>
      <c r="P55" s="244"/>
      <c r="Q55" s="243"/>
      <c r="R55" s="243"/>
      <c r="S55" s="243"/>
      <c r="T55" s="243"/>
      <c r="U55" s="244"/>
      <c r="V55" s="243"/>
      <c r="W55" s="244"/>
      <c r="X55" s="243"/>
    </row>
    <row r="56" spans="1:24" s="18" customFormat="1" ht="15.75">
      <c r="A56" s="221" t="s">
        <v>39</v>
      </c>
      <c r="B56" s="40" t="s">
        <v>151</v>
      </c>
      <c r="C56" s="41" t="s">
        <v>28</v>
      </c>
      <c r="D56" s="17">
        <f t="shared" si="0"/>
        <v>0</v>
      </c>
      <c r="E56" s="234">
        <f t="shared" si="1"/>
        <v>0</v>
      </c>
      <c r="F56" s="243"/>
      <c r="G56" s="309">
        <v>0</v>
      </c>
      <c r="H56" s="1143">
        <f t="shared" si="5"/>
        <v>0</v>
      </c>
      <c r="I56" s="244"/>
      <c r="J56" s="1132"/>
      <c r="K56" s="312"/>
      <c r="L56" s="244"/>
      <c r="M56" s="243"/>
      <c r="N56" s="244"/>
      <c r="O56" s="243"/>
      <c r="P56" s="244"/>
      <c r="Q56" s="243"/>
      <c r="R56" s="243"/>
      <c r="S56" s="243"/>
      <c r="T56" s="243"/>
      <c r="U56" s="244"/>
      <c r="V56" s="243"/>
      <c r="W56" s="244"/>
      <c r="X56" s="243"/>
    </row>
    <row r="57" spans="1:24" s="18" customFormat="1" ht="16.5" thickBot="1">
      <c r="A57" s="221"/>
      <c r="B57" s="70"/>
      <c r="C57" s="71" t="s">
        <v>11</v>
      </c>
      <c r="D57" s="72">
        <f t="shared" si="0"/>
        <v>0</v>
      </c>
      <c r="E57" s="234">
        <f t="shared" si="1"/>
        <v>0</v>
      </c>
      <c r="F57" s="243"/>
      <c r="G57" s="309">
        <v>0</v>
      </c>
      <c r="H57" s="1143">
        <f t="shared" si="5"/>
        <v>0</v>
      </c>
      <c r="I57" s="244"/>
      <c r="J57" s="1132"/>
      <c r="K57" s="312"/>
      <c r="L57" s="244"/>
      <c r="M57" s="243"/>
      <c r="N57" s="244"/>
      <c r="O57" s="243"/>
      <c r="P57" s="244"/>
      <c r="Q57" s="243"/>
      <c r="R57" s="243"/>
      <c r="S57" s="243"/>
      <c r="T57" s="243"/>
      <c r="U57" s="244"/>
      <c r="V57" s="243"/>
      <c r="W57" s="244"/>
      <c r="X57" s="243"/>
    </row>
    <row r="58" spans="1:24" s="18" customFormat="1" ht="17.25" thickBot="1" thickTop="1">
      <c r="A58" s="227" t="s">
        <v>74</v>
      </c>
      <c r="B58" s="73" t="s">
        <v>75</v>
      </c>
      <c r="C58" s="74" t="s">
        <v>11</v>
      </c>
      <c r="D58" s="75">
        <f t="shared" si="0"/>
        <v>226.127</v>
      </c>
      <c r="E58" s="237">
        <f aca="true" t="shared" si="6" ref="E58:X58">E60+E70+E72</f>
        <v>0</v>
      </c>
      <c r="F58" s="249">
        <f t="shared" si="6"/>
        <v>0</v>
      </c>
      <c r="G58" s="315">
        <f t="shared" si="6"/>
        <v>0</v>
      </c>
      <c r="H58" s="1147">
        <f t="shared" si="6"/>
        <v>226.127</v>
      </c>
      <c r="I58" s="249">
        <f t="shared" si="6"/>
        <v>0</v>
      </c>
      <c r="J58" s="1134">
        <f t="shared" si="6"/>
        <v>226.127</v>
      </c>
      <c r="K58" s="324">
        <f t="shared" si="6"/>
        <v>0</v>
      </c>
      <c r="L58" s="249">
        <f t="shared" si="6"/>
        <v>0</v>
      </c>
      <c r="M58" s="249">
        <f t="shared" si="6"/>
        <v>0</v>
      </c>
      <c r="N58" s="249">
        <f t="shared" si="6"/>
        <v>0</v>
      </c>
      <c r="O58" s="249">
        <f t="shared" si="6"/>
        <v>0</v>
      </c>
      <c r="P58" s="249">
        <f t="shared" si="6"/>
        <v>0</v>
      </c>
      <c r="Q58" s="249">
        <f t="shared" si="6"/>
        <v>0</v>
      </c>
      <c r="R58" s="249">
        <f t="shared" si="6"/>
        <v>0</v>
      </c>
      <c r="S58" s="249">
        <f t="shared" si="6"/>
        <v>0</v>
      </c>
      <c r="T58" s="249">
        <f t="shared" si="6"/>
        <v>0</v>
      </c>
      <c r="U58" s="249">
        <f t="shared" si="6"/>
        <v>0</v>
      </c>
      <c r="V58" s="249">
        <f t="shared" si="6"/>
        <v>0</v>
      </c>
      <c r="W58" s="249">
        <f t="shared" si="6"/>
        <v>0</v>
      </c>
      <c r="X58" s="249">
        <f t="shared" si="6"/>
        <v>0</v>
      </c>
    </row>
    <row r="59" spans="1:24" s="18" customFormat="1" ht="16.5" thickTop="1">
      <c r="A59" s="221" t="s">
        <v>41</v>
      </c>
      <c r="B59" s="15" t="s">
        <v>93</v>
      </c>
      <c r="C59" s="16" t="s">
        <v>17</v>
      </c>
      <c r="D59" s="17">
        <f t="shared" si="0"/>
        <v>0.056999999999999995</v>
      </c>
      <c r="E59" s="234">
        <f aca="true" t="shared" si="7" ref="E59:E83">F59+G59</f>
        <v>0</v>
      </c>
      <c r="F59" s="250">
        <f aca="true" t="shared" si="8" ref="F59:X60">F61+F63+F65+F67</f>
        <v>0</v>
      </c>
      <c r="G59" s="316">
        <f t="shared" si="8"/>
        <v>0</v>
      </c>
      <c r="H59" s="741">
        <f t="shared" si="8"/>
        <v>0.056999999999999995</v>
      </c>
      <c r="I59" s="250">
        <f t="shared" si="8"/>
        <v>0</v>
      </c>
      <c r="J59" s="1135">
        <f t="shared" si="8"/>
        <v>0.056999999999999995</v>
      </c>
      <c r="K59" s="325">
        <f t="shared" si="8"/>
        <v>0</v>
      </c>
      <c r="L59" s="250">
        <f t="shared" si="8"/>
        <v>0</v>
      </c>
      <c r="M59" s="250">
        <f t="shared" si="8"/>
        <v>0</v>
      </c>
      <c r="N59" s="250">
        <f t="shared" si="8"/>
        <v>0</v>
      </c>
      <c r="O59" s="250">
        <f t="shared" si="8"/>
        <v>0</v>
      </c>
      <c r="P59" s="250">
        <f t="shared" si="8"/>
        <v>0</v>
      </c>
      <c r="Q59" s="250">
        <f t="shared" si="8"/>
        <v>0</v>
      </c>
      <c r="R59" s="250">
        <f t="shared" si="8"/>
        <v>0</v>
      </c>
      <c r="S59" s="250">
        <f t="shared" si="8"/>
        <v>0</v>
      </c>
      <c r="T59" s="250">
        <f t="shared" si="8"/>
        <v>0</v>
      </c>
      <c r="U59" s="250">
        <f t="shared" si="8"/>
        <v>0</v>
      </c>
      <c r="V59" s="250">
        <f t="shared" si="8"/>
        <v>0</v>
      </c>
      <c r="W59" s="250">
        <f t="shared" si="8"/>
        <v>0</v>
      </c>
      <c r="X59" s="250">
        <f t="shared" si="8"/>
        <v>0</v>
      </c>
    </row>
    <row r="60" spans="1:24" s="18" customFormat="1" ht="15.75">
      <c r="A60" s="221"/>
      <c r="B60" s="15" t="s">
        <v>46</v>
      </c>
      <c r="C60" s="20" t="s">
        <v>11</v>
      </c>
      <c r="D60" s="17">
        <f t="shared" si="0"/>
        <v>72.413</v>
      </c>
      <c r="E60" s="238">
        <f t="shared" si="7"/>
        <v>0</v>
      </c>
      <c r="F60" s="251">
        <f t="shared" si="8"/>
        <v>0</v>
      </c>
      <c r="G60" s="316">
        <f t="shared" si="8"/>
        <v>0</v>
      </c>
      <c r="H60" s="741">
        <f t="shared" si="8"/>
        <v>72.413</v>
      </c>
      <c r="I60" s="250">
        <f t="shared" si="8"/>
        <v>0</v>
      </c>
      <c r="J60" s="1135">
        <f t="shared" si="8"/>
        <v>72.413</v>
      </c>
      <c r="K60" s="325">
        <f t="shared" si="8"/>
        <v>0</v>
      </c>
      <c r="L60" s="250">
        <f t="shared" si="8"/>
        <v>0</v>
      </c>
      <c r="M60" s="250">
        <f t="shared" si="8"/>
        <v>0</v>
      </c>
      <c r="N60" s="250">
        <f t="shared" si="8"/>
        <v>0</v>
      </c>
      <c r="O60" s="250">
        <f t="shared" si="8"/>
        <v>0</v>
      </c>
      <c r="P60" s="250">
        <f t="shared" si="8"/>
        <v>0</v>
      </c>
      <c r="Q60" s="250">
        <f t="shared" si="8"/>
        <v>0</v>
      </c>
      <c r="R60" s="250">
        <f t="shared" si="8"/>
        <v>0</v>
      </c>
      <c r="S60" s="250">
        <f t="shared" si="8"/>
        <v>0</v>
      </c>
      <c r="T60" s="250">
        <f t="shared" si="8"/>
        <v>0</v>
      </c>
      <c r="U60" s="250">
        <f t="shared" si="8"/>
        <v>0</v>
      </c>
      <c r="V60" s="250">
        <f t="shared" si="8"/>
        <v>0</v>
      </c>
      <c r="W60" s="250">
        <f t="shared" si="8"/>
        <v>0</v>
      </c>
      <c r="X60" s="250">
        <f t="shared" si="8"/>
        <v>0</v>
      </c>
    </row>
    <row r="61" spans="1:24" s="18" customFormat="1" ht="15.75">
      <c r="A61" s="221" t="s">
        <v>141</v>
      </c>
      <c r="B61" s="19" t="s">
        <v>19</v>
      </c>
      <c r="C61" s="20" t="s">
        <v>20</v>
      </c>
      <c r="D61" s="17">
        <f t="shared" si="0"/>
        <v>0.01</v>
      </c>
      <c r="E61" s="234">
        <f t="shared" si="7"/>
        <v>0</v>
      </c>
      <c r="F61" s="243"/>
      <c r="G61" s="309"/>
      <c r="H61" s="1143">
        <f aca="true" t="shared" si="9" ref="H61:H72">I61+J61</f>
        <v>0.01</v>
      </c>
      <c r="I61" s="244">
        <v>0</v>
      </c>
      <c r="J61" s="1145">
        <v>0.01</v>
      </c>
      <c r="K61" s="312">
        <f aca="true" t="shared" si="10" ref="K61:K72">L61+M61</f>
        <v>0</v>
      </c>
      <c r="L61" s="244"/>
      <c r="M61" s="243"/>
      <c r="N61" s="244"/>
      <c r="O61" s="243"/>
      <c r="P61" s="244"/>
      <c r="Q61" s="243"/>
      <c r="R61" s="243"/>
      <c r="S61" s="243"/>
      <c r="T61" s="243"/>
      <c r="U61" s="244"/>
      <c r="V61" s="243"/>
      <c r="W61" s="244"/>
      <c r="X61" s="243"/>
    </row>
    <row r="62" spans="1:24" s="18" customFormat="1" ht="15.75">
      <c r="A62" s="221"/>
      <c r="B62" s="19"/>
      <c r="C62" s="20" t="s">
        <v>11</v>
      </c>
      <c r="D62" s="17">
        <f t="shared" si="0"/>
        <v>15.959</v>
      </c>
      <c r="E62" s="234">
        <f t="shared" si="7"/>
        <v>0</v>
      </c>
      <c r="F62" s="243"/>
      <c r="G62" s="309"/>
      <c r="H62" s="1143">
        <f t="shared" si="9"/>
        <v>15.959</v>
      </c>
      <c r="I62" s="244">
        <v>0</v>
      </c>
      <c r="J62" s="1145">
        <v>15.959</v>
      </c>
      <c r="K62" s="312">
        <f t="shared" si="10"/>
        <v>0</v>
      </c>
      <c r="L62" s="244"/>
      <c r="M62" s="243"/>
      <c r="N62" s="244"/>
      <c r="O62" s="243"/>
      <c r="P62" s="244"/>
      <c r="Q62" s="243"/>
      <c r="R62" s="243"/>
      <c r="S62" s="243"/>
      <c r="T62" s="243"/>
      <c r="U62" s="244"/>
      <c r="V62" s="243"/>
      <c r="W62" s="244"/>
      <c r="X62" s="243"/>
    </row>
    <row r="63" spans="1:24" s="18" customFormat="1" ht="15.75">
      <c r="A63" s="221" t="s">
        <v>142</v>
      </c>
      <c r="B63" s="19" t="s">
        <v>21</v>
      </c>
      <c r="C63" s="20" t="s">
        <v>17</v>
      </c>
      <c r="D63" s="17">
        <f t="shared" si="0"/>
        <v>0.019</v>
      </c>
      <c r="E63" s="234">
        <f t="shared" si="7"/>
        <v>0</v>
      </c>
      <c r="F63" s="243"/>
      <c r="G63" s="309"/>
      <c r="H63" s="1143">
        <f t="shared" si="9"/>
        <v>0.019</v>
      </c>
      <c r="I63" s="244">
        <v>0</v>
      </c>
      <c r="J63" s="1145">
        <v>0.019</v>
      </c>
      <c r="K63" s="312">
        <f t="shared" si="10"/>
        <v>0</v>
      </c>
      <c r="L63" s="244"/>
      <c r="M63" s="243"/>
      <c r="N63" s="244"/>
      <c r="O63" s="243"/>
      <c r="P63" s="244"/>
      <c r="Q63" s="243"/>
      <c r="R63" s="243"/>
      <c r="S63" s="243"/>
      <c r="T63" s="243"/>
      <c r="U63" s="244"/>
      <c r="V63" s="243"/>
      <c r="W63" s="244"/>
      <c r="X63" s="243"/>
    </row>
    <row r="64" spans="1:24" s="18" customFormat="1" ht="15.75">
      <c r="A64" s="221"/>
      <c r="B64" s="19"/>
      <c r="C64" s="20" t="s">
        <v>11</v>
      </c>
      <c r="D64" s="17">
        <f t="shared" si="0"/>
        <v>24.213</v>
      </c>
      <c r="E64" s="234">
        <f t="shared" si="7"/>
        <v>0</v>
      </c>
      <c r="F64" s="243"/>
      <c r="G64" s="309"/>
      <c r="H64" s="1143">
        <f t="shared" si="9"/>
        <v>24.213</v>
      </c>
      <c r="I64" s="244">
        <v>0</v>
      </c>
      <c r="J64" s="1145">
        <v>24.213</v>
      </c>
      <c r="K64" s="312">
        <f t="shared" si="10"/>
        <v>0</v>
      </c>
      <c r="L64" s="244"/>
      <c r="M64" s="243"/>
      <c r="N64" s="244"/>
      <c r="O64" s="243"/>
      <c r="P64" s="244"/>
      <c r="Q64" s="243"/>
      <c r="R64" s="243"/>
      <c r="S64" s="243"/>
      <c r="T64" s="243"/>
      <c r="U64" s="244"/>
      <c r="V64" s="243"/>
      <c r="W64" s="244"/>
      <c r="X64" s="243"/>
    </row>
    <row r="65" spans="1:24" s="18" customFormat="1" ht="15.75">
      <c r="A65" s="221" t="s">
        <v>143</v>
      </c>
      <c r="B65" s="19" t="s">
        <v>22</v>
      </c>
      <c r="C65" s="20" t="s">
        <v>17</v>
      </c>
      <c r="D65" s="17">
        <f t="shared" si="0"/>
        <v>0.012</v>
      </c>
      <c r="E65" s="234">
        <f t="shared" si="7"/>
        <v>0</v>
      </c>
      <c r="F65" s="243"/>
      <c r="G65" s="309"/>
      <c r="H65" s="1143">
        <f t="shared" si="9"/>
        <v>0.012</v>
      </c>
      <c r="I65" s="244">
        <v>0</v>
      </c>
      <c r="J65" s="1145">
        <v>0.012</v>
      </c>
      <c r="K65" s="312">
        <f t="shared" si="10"/>
        <v>0</v>
      </c>
      <c r="L65" s="244"/>
      <c r="M65" s="243"/>
      <c r="N65" s="244"/>
      <c r="O65" s="243"/>
      <c r="P65" s="244"/>
      <c r="Q65" s="243"/>
      <c r="R65" s="243"/>
      <c r="S65" s="243"/>
      <c r="T65" s="243"/>
      <c r="U65" s="244"/>
      <c r="V65" s="243"/>
      <c r="W65" s="244"/>
      <c r="X65" s="243"/>
    </row>
    <row r="66" spans="1:24" s="18" customFormat="1" ht="15.75">
      <c r="A66" s="221"/>
      <c r="B66" s="19"/>
      <c r="C66" s="20" t="s">
        <v>11</v>
      </c>
      <c r="D66" s="17">
        <f t="shared" si="0"/>
        <v>19.234</v>
      </c>
      <c r="E66" s="234">
        <f t="shared" si="7"/>
        <v>0</v>
      </c>
      <c r="F66" s="243"/>
      <c r="G66" s="309"/>
      <c r="H66" s="1143">
        <f t="shared" si="9"/>
        <v>19.234</v>
      </c>
      <c r="I66" s="244">
        <v>0</v>
      </c>
      <c r="J66" s="1145">
        <v>19.234</v>
      </c>
      <c r="K66" s="312">
        <f t="shared" si="10"/>
        <v>0</v>
      </c>
      <c r="L66" s="244"/>
      <c r="M66" s="243"/>
      <c r="N66" s="244"/>
      <c r="O66" s="243"/>
      <c r="P66" s="244"/>
      <c r="Q66" s="243"/>
      <c r="R66" s="243"/>
      <c r="S66" s="243"/>
      <c r="T66" s="243"/>
      <c r="U66" s="244"/>
      <c r="V66" s="243"/>
      <c r="W66" s="244"/>
      <c r="X66" s="243"/>
    </row>
    <row r="67" spans="1:24" s="18" customFormat="1" ht="15.75">
      <c r="A67" s="221" t="s">
        <v>144</v>
      </c>
      <c r="B67" s="19" t="s">
        <v>23</v>
      </c>
      <c r="C67" s="20" t="s">
        <v>17</v>
      </c>
      <c r="D67" s="17">
        <f t="shared" si="0"/>
        <v>0.016</v>
      </c>
      <c r="E67" s="234">
        <f t="shared" si="7"/>
        <v>0</v>
      </c>
      <c r="F67" s="243"/>
      <c r="G67" s="309"/>
      <c r="H67" s="1143">
        <f t="shared" si="9"/>
        <v>0.016</v>
      </c>
      <c r="I67" s="244">
        <v>0</v>
      </c>
      <c r="J67" s="1145">
        <v>0.016</v>
      </c>
      <c r="K67" s="312">
        <f t="shared" si="10"/>
        <v>0</v>
      </c>
      <c r="L67" s="244"/>
      <c r="M67" s="243"/>
      <c r="N67" s="244"/>
      <c r="O67" s="243"/>
      <c r="P67" s="244"/>
      <c r="Q67" s="243"/>
      <c r="R67" s="243"/>
      <c r="S67" s="243"/>
      <c r="T67" s="243"/>
      <c r="U67" s="244"/>
      <c r="V67" s="243"/>
      <c r="W67" s="244"/>
      <c r="X67" s="243"/>
    </row>
    <row r="68" spans="1:24" s="18" customFormat="1" ht="16.5" thickBot="1">
      <c r="A68" s="221"/>
      <c r="B68" s="26"/>
      <c r="C68" s="27" t="s">
        <v>11</v>
      </c>
      <c r="D68" s="28">
        <f t="shared" si="0"/>
        <v>13.007</v>
      </c>
      <c r="E68" s="233">
        <f t="shared" si="7"/>
        <v>0</v>
      </c>
      <c r="F68" s="243"/>
      <c r="G68" s="309"/>
      <c r="H68" s="1143">
        <f t="shared" si="9"/>
        <v>13.007</v>
      </c>
      <c r="I68" s="244">
        <v>0</v>
      </c>
      <c r="J68" s="1145">
        <v>13.007</v>
      </c>
      <c r="K68" s="312">
        <f t="shared" si="10"/>
        <v>0</v>
      </c>
      <c r="L68" s="244"/>
      <c r="M68" s="243"/>
      <c r="N68" s="244"/>
      <c r="O68" s="243"/>
      <c r="P68" s="244"/>
      <c r="Q68" s="243"/>
      <c r="R68" s="243"/>
      <c r="S68" s="243"/>
      <c r="T68" s="243"/>
      <c r="U68" s="244"/>
      <c r="V68" s="243"/>
      <c r="W68" s="244"/>
      <c r="X68" s="243"/>
    </row>
    <row r="69" spans="1:24" s="18" customFormat="1" ht="15.75">
      <c r="A69" s="221" t="s">
        <v>152</v>
      </c>
      <c r="B69" s="40" t="s">
        <v>48</v>
      </c>
      <c r="C69" s="41" t="s">
        <v>28</v>
      </c>
      <c r="D69" s="17">
        <f t="shared" si="0"/>
        <v>0</v>
      </c>
      <c r="E69" s="234">
        <f t="shared" si="7"/>
        <v>0</v>
      </c>
      <c r="F69" s="243"/>
      <c r="G69" s="309"/>
      <c r="H69" s="1143">
        <f t="shared" si="9"/>
        <v>0</v>
      </c>
      <c r="I69" s="244">
        <v>0</v>
      </c>
      <c r="J69" s="1145">
        <v>0</v>
      </c>
      <c r="K69" s="312">
        <f t="shared" si="10"/>
        <v>0</v>
      </c>
      <c r="L69" s="244"/>
      <c r="M69" s="243"/>
      <c r="N69" s="244"/>
      <c r="O69" s="243"/>
      <c r="P69" s="244"/>
      <c r="Q69" s="243"/>
      <c r="R69" s="243"/>
      <c r="S69" s="243"/>
      <c r="T69" s="243"/>
      <c r="U69" s="244"/>
      <c r="V69" s="243"/>
      <c r="W69" s="244"/>
      <c r="X69" s="243"/>
    </row>
    <row r="70" spans="1:24" s="18" customFormat="1" ht="16.5" thickBot="1">
      <c r="A70" s="221"/>
      <c r="B70" s="26"/>
      <c r="C70" s="44" t="s">
        <v>11</v>
      </c>
      <c r="D70" s="28">
        <f t="shared" si="0"/>
        <v>0</v>
      </c>
      <c r="E70" s="233">
        <f t="shared" si="7"/>
        <v>0</v>
      </c>
      <c r="F70" s="243"/>
      <c r="G70" s="309"/>
      <c r="H70" s="1143">
        <f t="shared" si="9"/>
        <v>0</v>
      </c>
      <c r="I70" s="244">
        <v>0</v>
      </c>
      <c r="J70" s="1145">
        <v>0</v>
      </c>
      <c r="K70" s="312">
        <f t="shared" si="10"/>
        <v>0</v>
      </c>
      <c r="L70" s="244"/>
      <c r="M70" s="243"/>
      <c r="N70" s="244"/>
      <c r="O70" s="243"/>
      <c r="P70" s="244"/>
      <c r="Q70" s="243"/>
      <c r="R70" s="243"/>
      <c r="S70" s="243"/>
      <c r="T70" s="243"/>
      <c r="U70" s="244"/>
      <c r="V70" s="243"/>
      <c r="W70" s="244"/>
      <c r="X70" s="243"/>
    </row>
    <row r="71" spans="1:24" s="18" customFormat="1" ht="15.75">
      <c r="A71" s="221" t="s">
        <v>179</v>
      </c>
      <c r="B71" s="40" t="s">
        <v>105</v>
      </c>
      <c r="C71" s="41" t="s">
        <v>28</v>
      </c>
      <c r="D71" s="17">
        <f t="shared" si="0"/>
        <v>199</v>
      </c>
      <c r="E71" s="234">
        <f t="shared" si="7"/>
        <v>0</v>
      </c>
      <c r="F71" s="243"/>
      <c r="G71" s="309"/>
      <c r="H71" s="1143">
        <f t="shared" si="9"/>
        <v>199</v>
      </c>
      <c r="I71" s="244">
        <v>0</v>
      </c>
      <c r="J71" s="1145">
        <v>199</v>
      </c>
      <c r="K71" s="312">
        <f t="shared" si="10"/>
        <v>0</v>
      </c>
      <c r="L71" s="244"/>
      <c r="M71" s="243"/>
      <c r="N71" s="244"/>
      <c r="O71" s="243"/>
      <c r="P71" s="244"/>
      <c r="Q71" s="243"/>
      <c r="R71" s="243"/>
      <c r="S71" s="243"/>
      <c r="T71" s="243"/>
      <c r="U71" s="244"/>
      <c r="V71" s="243"/>
      <c r="W71" s="244"/>
      <c r="X71" s="243"/>
    </row>
    <row r="72" spans="1:24" s="18" customFormat="1" ht="16.5" thickBot="1">
      <c r="A72" s="221"/>
      <c r="B72" s="53" t="s">
        <v>115</v>
      </c>
      <c r="C72" s="44" t="s">
        <v>11</v>
      </c>
      <c r="D72" s="76">
        <f aca="true" t="shared" si="11" ref="D72:D84">E72+H72+K72+N72+P72+R72+U72+W72</f>
        <v>153.714</v>
      </c>
      <c r="E72" s="234">
        <f t="shared" si="7"/>
        <v>0</v>
      </c>
      <c r="F72" s="243"/>
      <c r="G72" s="309"/>
      <c r="H72" s="1143">
        <f t="shared" si="9"/>
        <v>153.714</v>
      </c>
      <c r="I72" s="244">
        <v>0</v>
      </c>
      <c r="J72" s="1145">
        <v>153.714</v>
      </c>
      <c r="K72" s="312">
        <f t="shared" si="10"/>
        <v>0</v>
      </c>
      <c r="L72" s="244"/>
      <c r="M72" s="243"/>
      <c r="N72" s="244"/>
      <c r="O72" s="243"/>
      <c r="P72" s="244"/>
      <c r="Q72" s="243"/>
      <c r="R72" s="243"/>
      <c r="S72" s="243"/>
      <c r="T72" s="243"/>
      <c r="U72" s="244"/>
      <c r="V72" s="243"/>
      <c r="W72" s="244"/>
      <c r="X72" s="243"/>
    </row>
    <row r="73" spans="1:24" ht="17.25" thickBot="1" thickTop="1">
      <c r="A73" s="229" t="s">
        <v>87</v>
      </c>
      <c r="B73" s="73" t="s">
        <v>85</v>
      </c>
      <c r="C73" s="77" t="s">
        <v>11</v>
      </c>
      <c r="D73" s="75">
        <f t="shared" si="11"/>
        <v>80.12100000000001</v>
      </c>
      <c r="E73" s="239">
        <f t="shared" si="7"/>
        <v>0</v>
      </c>
      <c r="F73" s="252">
        <f aca="true" t="shared" si="12" ref="F73:X73">F75+F77+F79</f>
        <v>0</v>
      </c>
      <c r="G73" s="317">
        <f t="shared" si="12"/>
        <v>0</v>
      </c>
      <c r="H73" s="1157">
        <f t="shared" si="12"/>
        <v>80.12100000000001</v>
      </c>
      <c r="I73" s="252">
        <f t="shared" si="12"/>
        <v>0</v>
      </c>
      <c r="J73" s="1136">
        <f t="shared" si="12"/>
        <v>80.12100000000001</v>
      </c>
      <c r="K73" s="326">
        <f t="shared" si="12"/>
        <v>0</v>
      </c>
      <c r="L73" s="252">
        <f t="shared" si="12"/>
        <v>0</v>
      </c>
      <c r="M73" s="253">
        <f t="shared" si="12"/>
        <v>0</v>
      </c>
      <c r="N73" s="253">
        <f t="shared" si="12"/>
        <v>0</v>
      </c>
      <c r="O73" s="253">
        <f t="shared" si="12"/>
        <v>0</v>
      </c>
      <c r="P73" s="253">
        <f t="shared" si="12"/>
        <v>0</v>
      </c>
      <c r="Q73" s="253">
        <f t="shared" si="12"/>
        <v>0</v>
      </c>
      <c r="R73" s="253">
        <f t="shared" si="12"/>
        <v>0</v>
      </c>
      <c r="S73" s="253">
        <f t="shared" si="12"/>
        <v>0</v>
      </c>
      <c r="T73" s="253">
        <f t="shared" si="12"/>
        <v>0</v>
      </c>
      <c r="U73" s="253">
        <f t="shared" si="12"/>
        <v>0</v>
      </c>
      <c r="V73" s="253">
        <f t="shared" si="12"/>
        <v>0</v>
      </c>
      <c r="W73" s="253">
        <f t="shared" si="12"/>
        <v>0</v>
      </c>
      <c r="X73" s="253">
        <f t="shared" si="12"/>
        <v>0</v>
      </c>
    </row>
    <row r="74" spans="1:24" ht="16.5" thickTop="1">
      <c r="A74" s="230">
        <v>21</v>
      </c>
      <c r="B74" s="79" t="s">
        <v>116</v>
      </c>
      <c r="C74" s="62" t="s">
        <v>17</v>
      </c>
      <c r="D74" s="17">
        <f t="shared" si="11"/>
        <v>0.054</v>
      </c>
      <c r="E74" s="240">
        <f t="shared" si="7"/>
        <v>0</v>
      </c>
      <c r="F74" s="254"/>
      <c r="G74" s="318"/>
      <c r="H74" s="1143">
        <f aca="true" t="shared" si="13" ref="H74:H79">I74+J74</f>
        <v>0.054</v>
      </c>
      <c r="I74" s="245">
        <v>0</v>
      </c>
      <c r="J74" s="1137">
        <v>0.054</v>
      </c>
      <c r="K74" s="312">
        <f aca="true" t="shared" si="14" ref="K74:K79">L74+M74</f>
        <v>0</v>
      </c>
      <c r="L74" s="244"/>
      <c r="M74" s="231"/>
      <c r="N74" s="244"/>
      <c r="O74" s="231"/>
      <c r="P74" s="244"/>
      <c r="Q74" s="231"/>
      <c r="R74" s="231"/>
      <c r="S74" s="231"/>
      <c r="T74" s="231"/>
      <c r="U74" s="244"/>
      <c r="V74" s="231"/>
      <c r="W74" s="244"/>
      <c r="X74" s="231"/>
    </row>
    <row r="75" spans="1:24" ht="16.5" thickBot="1">
      <c r="A75" s="231"/>
      <c r="B75" s="86" t="s">
        <v>117</v>
      </c>
      <c r="C75" s="67" t="s">
        <v>11</v>
      </c>
      <c r="D75" s="28">
        <f t="shared" si="11"/>
        <v>13.671</v>
      </c>
      <c r="E75" s="87">
        <f t="shared" si="7"/>
        <v>0</v>
      </c>
      <c r="F75" s="255"/>
      <c r="G75" s="318"/>
      <c r="H75" s="1143">
        <f t="shared" si="13"/>
        <v>13.671</v>
      </c>
      <c r="I75" s="245">
        <v>0</v>
      </c>
      <c r="J75" s="1137">
        <v>13.671</v>
      </c>
      <c r="K75" s="312">
        <f t="shared" si="14"/>
        <v>0</v>
      </c>
      <c r="L75" s="244"/>
      <c r="M75" s="231"/>
      <c r="N75" s="244"/>
      <c r="O75" s="231"/>
      <c r="P75" s="244"/>
      <c r="Q75" s="231"/>
      <c r="R75" s="231"/>
      <c r="S75" s="231"/>
      <c r="T75" s="231"/>
      <c r="U75" s="244"/>
      <c r="V75" s="231"/>
      <c r="W75" s="244"/>
      <c r="X75" s="231"/>
    </row>
    <row r="76" spans="1:24" ht="15.75">
      <c r="A76" s="230">
        <v>22</v>
      </c>
      <c r="B76" s="91" t="s">
        <v>118</v>
      </c>
      <c r="C76" s="83" t="s">
        <v>28</v>
      </c>
      <c r="D76" s="17">
        <f t="shared" si="11"/>
        <v>59</v>
      </c>
      <c r="E76" s="101">
        <f t="shared" si="7"/>
        <v>0</v>
      </c>
      <c r="F76" s="247"/>
      <c r="G76" s="318"/>
      <c r="H76" s="1143">
        <f t="shared" si="13"/>
        <v>59</v>
      </c>
      <c r="I76" s="245">
        <v>0</v>
      </c>
      <c r="J76" s="1137">
        <v>59</v>
      </c>
      <c r="K76" s="312">
        <f t="shared" si="14"/>
        <v>0</v>
      </c>
      <c r="L76" s="244"/>
      <c r="M76" s="231"/>
      <c r="N76" s="244"/>
      <c r="O76" s="231"/>
      <c r="P76" s="244"/>
      <c r="Q76" s="231"/>
      <c r="R76" s="231"/>
      <c r="S76" s="231"/>
      <c r="T76" s="231"/>
      <c r="U76" s="244"/>
      <c r="V76" s="231"/>
      <c r="W76" s="244"/>
      <c r="X76" s="231"/>
    </row>
    <row r="77" spans="1:24" ht="16.5" thickBot="1">
      <c r="A77" s="231"/>
      <c r="B77" s="94" t="s">
        <v>106</v>
      </c>
      <c r="C77" s="95" t="s">
        <v>11</v>
      </c>
      <c r="D77" s="28">
        <f t="shared" si="11"/>
        <v>28.005</v>
      </c>
      <c r="E77" s="87">
        <f t="shared" si="7"/>
        <v>0</v>
      </c>
      <c r="F77" s="247"/>
      <c r="G77" s="318"/>
      <c r="H77" s="1143">
        <f t="shared" si="13"/>
        <v>28.005</v>
      </c>
      <c r="I77" s="245">
        <v>0</v>
      </c>
      <c r="J77" s="1137">
        <v>28.005</v>
      </c>
      <c r="K77" s="312">
        <f t="shared" si="14"/>
        <v>0</v>
      </c>
      <c r="L77" s="244"/>
      <c r="M77" s="231"/>
      <c r="N77" s="244"/>
      <c r="O77" s="231"/>
      <c r="P77" s="244"/>
      <c r="Q77" s="231"/>
      <c r="R77" s="231"/>
      <c r="S77" s="231"/>
      <c r="T77" s="231"/>
      <c r="U77" s="244"/>
      <c r="V77" s="231"/>
      <c r="W77" s="244"/>
      <c r="X77" s="231"/>
    </row>
    <row r="78" spans="1:24" ht="15.75">
      <c r="A78" s="226" t="s">
        <v>111</v>
      </c>
      <c r="B78" s="100" t="s">
        <v>59</v>
      </c>
      <c r="C78" s="62" t="s">
        <v>28</v>
      </c>
      <c r="D78" s="17">
        <f t="shared" si="11"/>
        <v>37</v>
      </c>
      <c r="E78" s="101">
        <f t="shared" si="7"/>
        <v>0</v>
      </c>
      <c r="F78" s="247"/>
      <c r="G78" s="319"/>
      <c r="H78" s="1143">
        <f t="shared" si="13"/>
        <v>37</v>
      </c>
      <c r="I78" s="245">
        <v>0</v>
      </c>
      <c r="J78" s="1137">
        <v>37</v>
      </c>
      <c r="K78" s="312">
        <f t="shared" si="14"/>
        <v>0</v>
      </c>
      <c r="L78" s="244"/>
      <c r="M78" s="247"/>
      <c r="N78" s="244"/>
      <c r="O78" s="247"/>
      <c r="P78" s="244"/>
      <c r="Q78" s="247"/>
      <c r="R78" s="247"/>
      <c r="S78" s="247"/>
      <c r="T78" s="247"/>
      <c r="U78" s="244"/>
      <c r="V78" s="247"/>
      <c r="W78" s="244"/>
      <c r="X78" s="247"/>
    </row>
    <row r="79" spans="1:24" ht="16.5" thickBot="1">
      <c r="A79" s="226"/>
      <c r="B79" s="103"/>
      <c r="C79" s="104" t="s">
        <v>11</v>
      </c>
      <c r="D79" s="76">
        <f t="shared" si="11"/>
        <v>38.445</v>
      </c>
      <c r="E79" s="105">
        <f t="shared" si="7"/>
        <v>0</v>
      </c>
      <c r="F79" s="247"/>
      <c r="G79" s="319"/>
      <c r="H79" s="1143">
        <f t="shared" si="13"/>
        <v>38.445</v>
      </c>
      <c r="I79" s="245">
        <v>0</v>
      </c>
      <c r="J79" s="1137">
        <v>38.445</v>
      </c>
      <c r="K79" s="312">
        <f t="shared" si="14"/>
        <v>0</v>
      </c>
      <c r="L79" s="244"/>
      <c r="M79" s="247"/>
      <c r="N79" s="244"/>
      <c r="O79" s="247"/>
      <c r="P79" s="244"/>
      <c r="Q79" s="247"/>
      <c r="R79" s="247"/>
      <c r="S79" s="247"/>
      <c r="T79" s="247"/>
      <c r="U79" s="244"/>
      <c r="V79" s="247"/>
      <c r="W79" s="244"/>
      <c r="X79" s="247"/>
    </row>
    <row r="80" spans="1:24" ht="30" customHeight="1" thickBot="1" thickTop="1">
      <c r="A80" s="232" t="s">
        <v>89</v>
      </c>
      <c r="B80" s="107" t="s">
        <v>88</v>
      </c>
      <c r="C80" s="106" t="s">
        <v>11</v>
      </c>
      <c r="D80" s="108">
        <f t="shared" si="11"/>
        <v>0</v>
      </c>
      <c r="E80" s="241">
        <f t="shared" si="7"/>
        <v>0</v>
      </c>
      <c r="F80" s="256">
        <f aca="true" t="shared" si="15" ref="F80:X80">F81+F82</f>
        <v>0</v>
      </c>
      <c r="G80" s="320">
        <f t="shared" si="15"/>
        <v>0</v>
      </c>
      <c r="H80" s="1149">
        <f t="shared" si="15"/>
        <v>0</v>
      </c>
      <c r="I80" s="256">
        <f t="shared" si="15"/>
        <v>0</v>
      </c>
      <c r="J80" s="1138">
        <f t="shared" si="15"/>
        <v>0</v>
      </c>
      <c r="K80" s="327">
        <f t="shared" si="15"/>
        <v>0</v>
      </c>
      <c r="L80" s="256">
        <f t="shared" si="15"/>
        <v>0</v>
      </c>
      <c r="M80" s="256">
        <f t="shared" si="15"/>
        <v>0</v>
      </c>
      <c r="N80" s="256">
        <f t="shared" si="15"/>
        <v>0</v>
      </c>
      <c r="O80" s="256">
        <f t="shared" si="15"/>
        <v>0</v>
      </c>
      <c r="P80" s="256">
        <f t="shared" si="15"/>
        <v>0</v>
      </c>
      <c r="Q80" s="256">
        <f t="shared" si="15"/>
        <v>0</v>
      </c>
      <c r="R80" s="256">
        <f t="shared" si="15"/>
        <v>0</v>
      </c>
      <c r="S80" s="256">
        <f t="shared" si="15"/>
        <v>0</v>
      </c>
      <c r="T80" s="256">
        <f t="shared" si="15"/>
        <v>0</v>
      </c>
      <c r="U80" s="256">
        <f t="shared" si="15"/>
        <v>0</v>
      </c>
      <c r="V80" s="256">
        <f t="shared" si="15"/>
        <v>0</v>
      </c>
      <c r="W80" s="256">
        <f t="shared" si="15"/>
        <v>0</v>
      </c>
      <c r="X80" s="256">
        <f t="shared" si="15"/>
        <v>0</v>
      </c>
    </row>
    <row r="81" spans="1:24" ht="17.25" thickBot="1" thickTop="1">
      <c r="A81" s="226" t="s">
        <v>47</v>
      </c>
      <c r="B81" s="109" t="s">
        <v>160</v>
      </c>
      <c r="C81" s="110" t="s">
        <v>11</v>
      </c>
      <c r="D81" s="111">
        <f t="shared" si="11"/>
        <v>0</v>
      </c>
      <c r="E81" s="112">
        <f t="shared" si="7"/>
        <v>0</v>
      </c>
      <c r="F81" s="247"/>
      <c r="G81" s="319"/>
      <c r="H81" s="1150">
        <f>I81+J81</f>
        <v>0</v>
      </c>
      <c r="I81" s="248"/>
      <c r="J81" s="1137"/>
      <c r="K81" s="323"/>
      <c r="L81" s="248"/>
      <c r="M81" s="247"/>
      <c r="N81" s="248"/>
      <c r="O81" s="247"/>
      <c r="P81" s="248"/>
      <c r="Q81" s="247"/>
      <c r="R81" s="247"/>
      <c r="S81" s="247"/>
      <c r="T81" s="247"/>
      <c r="U81" s="248"/>
      <c r="V81" s="247"/>
      <c r="W81" s="248"/>
      <c r="X81" s="247"/>
    </row>
    <row r="82" spans="1:24" ht="16.5" thickBot="1">
      <c r="A82" s="226" t="s">
        <v>153</v>
      </c>
      <c r="B82" s="109" t="s">
        <v>161</v>
      </c>
      <c r="C82" s="118" t="s">
        <v>11</v>
      </c>
      <c r="D82" s="119">
        <f t="shared" si="11"/>
        <v>0</v>
      </c>
      <c r="E82" s="112">
        <f t="shared" si="7"/>
        <v>0</v>
      </c>
      <c r="F82" s="247"/>
      <c r="G82" s="319"/>
      <c r="H82" s="1150">
        <f>I82+J82</f>
        <v>0</v>
      </c>
      <c r="I82" s="248"/>
      <c r="J82" s="1137"/>
      <c r="K82" s="323"/>
      <c r="L82" s="248"/>
      <c r="M82" s="247"/>
      <c r="N82" s="248"/>
      <c r="O82" s="247"/>
      <c r="P82" s="248"/>
      <c r="Q82" s="247"/>
      <c r="R82" s="247"/>
      <c r="S82" s="247"/>
      <c r="T82" s="247"/>
      <c r="U82" s="248"/>
      <c r="V82" s="247"/>
      <c r="W82" s="248"/>
      <c r="X82" s="247"/>
    </row>
    <row r="83" spans="1:24" ht="16.5" thickBot="1">
      <c r="A83" s="226" t="s">
        <v>180</v>
      </c>
      <c r="B83" s="109" t="s">
        <v>121</v>
      </c>
      <c r="C83" s="118" t="s">
        <v>11</v>
      </c>
      <c r="D83" s="119">
        <f t="shared" si="11"/>
        <v>21.505000000000003</v>
      </c>
      <c r="E83" s="112">
        <f t="shared" si="7"/>
        <v>0</v>
      </c>
      <c r="F83" s="247"/>
      <c r="G83" s="319"/>
      <c r="H83" s="1150">
        <f>I83+J83</f>
        <v>21.505000000000003</v>
      </c>
      <c r="I83" s="257">
        <v>21.46</v>
      </c>
      <c r="J83" s="1137">
        <v>0.045</v>
      </c>
      <c r="K83" s="323">
        <v>0</v>
      </c>
      <c r="L83" s="248"/>
      <c r="M83" s="247"/>
      <c r="N83" s="248"/>
      <c r="O83" s="247"/>
      <c r="P83" s="248"/>
      <c r="Q83" s="247"/>
      <c r="R83" s="247"/>
      <c r="S83" s="247"/>
      <c r="T83" s="247"/>
      <c r="U83" s="248"/>
      <c r="V83" s="247"/>
      <c r="W83" s="248"/>
      <c r="X83" s="247"/>
    </row>
    <row r="84" spans="1:24" ht="16.5" thickBot="1">
      <c r="A84" s="122"/>
      <c r="B84" s="123" t="s">
        <v>90</v>
      </c>
      <c r="C84" s="124" t="s">
        <v>11</v>
      </c>
      <c r="D84" s="125">
        <f t="shared" si="11"/>
        <v>493.54499999999996</v>
      </c>
      <c r="E84" s="242">
        <f aca="true" t="shared" si="16" ref="E84:X84">E7+E58+E73+E80+E83</f>
        <v>0</v>
      </c>
      <c r="F84" s="252">
        <f t="shared" si="16"/>
        <v>0</v>
      </c>
      <c r="G84" s="317">
        <f t="shared" si="16"/>
        <v>0</v>
      </c>
      <c r="H84" s="1151">
        <f t="shared" si="16"/>
        <v>493.54499999999996</v>
      </c>
      <c r="I84" s="1152">
        <f>I7+I58+I73+I80+I83</f>
        <v>21.46</v>
      </c>
      <c r="J84" s="1141">
        <f t="shared" si="16"/>
        <v>472.085</v>
      </c>
      <c r="K84" s="326">
        <f t="shared" si="16"/>
        <v>0</v>
      </c>
      <c r="L84" s="252">
        <f t="shared" si="16"/>
        <v>0</v>
      </c>
      <c r="M84" s="253">
        <f t="shared" si="16"/>
        <v>0</v>
      </c>
      <c r="N84" s="253">
        <f t="shared" si="16"/>
        <v>0</v>
      </c>
      <c r="O84" s="253">
        <f t="shared" si="16"/>
        <v>0</v>
      </c>
      <c r="P84" s="253">
        <f t="shared" si="16"/>
        <v>0</v>
      </c>
      <c r="Q84" s="253">
        <f t="shared" si="16"/>
        <v>0</v>
      </c>
      <c r="R84" s="253">
        <f t="shared" si="16"/>
        <v>0</v>
      </c>
      <c r="S84" s="253">
        <f t="shared" si="16"/>
        <v>0</v>
      </c>
      <c r="T84" s="253">
        <f t="shared" si="16"/>
        <v>0</v>
      </c>
      <c r="U84" s="253">
        <f t="shared" si="16"/>
        <v>0</v>
      </c>
      <c r="V84" s="253">
        <f t="shared" si="16"/>
        <v>0</v>
      </c>
      <c r="W84" s="253">
        <f t="shared" si="16"/>
        <v>0</v>
      </c>
      <c r="X84" s="253">
        <f t="shared" si="16"/>
        <v>0</v>
      </c>
    </row>
    <row r="85" spans="1:24" s="18" customFormat="1" ht="16.5" thickTop="1">
      <c r="A85" s="126"/>
      <c r="B85" s="127"/>
      <c r="C85" s="71"/>
      <c r="D85" s="128"/>
      <c r="E85" s="128"/>
      <c r="F85" s="71"/>
      <c r="G85" s="71"/>
      <c r="H85" s="71"/>
      <c r="I85" s="71"/>
      <c r="J85" s="71"/>
      <c r="K85" s="128"/>
      <c r="L85" s="128"/>
      <c r="M85" s="71"/>
      <c r="N85" s="128"/>
      <c r="O85" s="71"/>
      <c r="P85" s="128"/>
      <c r="Q85" s="71"/>
      <c r="R85" s="71"/>
      <c r="S85" s="71"/>
      <c r="T85" s="71"/>
      <c r="U85" s="128"/>
      <c r="V85" s="71"/>
      <c r="W85" s="128"/>
      <c r="X85" s="71"/>
    </row>
    <row r="86" spans="1:24" s="18" customFormat="1" ht="15.75">
      <c r="A86" s="126"/>
      <c r="B86" s="127"/>
      <c r="C86" s="71"/>
      <c r="D86" s="128"/>
      <c r="E86" s="128"/>
      <c r="F86" s="71"/>
      <c r="G86" s="71"/>
      <c r="H86" s="71"/>
      <c r="I86" s="71"/>
      <c r="J86" s="71"/>
      <c r="K86" s="128"/>
      <c r="L86" s="128"/>
      <c r="M86" s="71"/>
      <c r="N86" s="128"/>
      <c r="O86" s="71"/>
      <c r="P86" s="128"/>
      <c r="Q86" s="71"/>
      <c r="R86" s="71"/>
      <c r="S86" s="71"/>
      <c r="T86" s="71"/>
      <c r="U86" s="128"/>
      <c r="V86" s="71"/>
      <c r="W86" s="128"/>
      <c r="X86" s="71"/>
    </row>
    <row r="87" spans="1:24" s="18" customFormat="1" ht="15.75">
      <c r="A87" s="126"/>
      <c r="B87" s="127"/>
      <c r="C87" s="71"/>
      <c r="D87" s="128"/>
      <c r="E87" s="128"/>
      <c r="F87" s="71"/>
      <c r="G87" s="71"/>
      <c r="H87" s="71"/>
      <c r="I87" s="71"/>
      <c r="J87" s="71"/>
      <c r="K87" s="128"/>
      <c r="L87" s="128"/>
      <c r="M87" s="71"/>
      <c r="N87" s="128"/>
      <c r="O87" s="71"/>
      <c r="P87" s="128"/>
      <c r="Q87" s="71"/>
      <c r="R87" s="71"/>
      <c r="S87" s="71"/>
      <c r="T87" s="71"/>
      <c r="U87" s="128"/>
      <c r="V87" s="71"/>
      <c r="W87" s="128"/>
      <c r="X87" s="71"/>
    </row>
    <row r="88" spans="1:24" s="18" customFormat="1" ht="16.5" thickBot="1">
      <c r="A88" s="126"/>
      <c r="B88" s="127"/>
      <c r="C88" s="71"/>
      <c r="D88" s="128"/>
      <c r="E88" s="128"/>
      <c r="F88" s="71"/>
      <c r="G88" s="71"/>
      <c r="H88" s="71"/>
      <c r="I88" s="71"/>
      <c r="J88" s="71"/>
      <c r="K88" s="128"/>
      <c r="L88" s="128"/>
      <c r="M88" s="71"/>
      <c r="N88" s="128"/>
      <c r="O88" s="71"/>
      <c r="P88" s="128"/>
      <c r="Q88" s="71"/>
      <c r="R88" s="71"/>
      <c r="S88" s="71"/>
      <c r="T88" s="71"/>
      <c r="U88" s="128"/>
      <c r="V88" s="71"/>
      <c r="W88" s="128"/>
      <c r="X88" s="71"/>
    </row>
    <row r="89" spans="1:24" ht="15.75">
      <c r="A89" s="129" t="s">
        <v>70</v>
      </c>
      <c r="B89" s="79" t="s">
        <v>112</v>
      </c>
      <c r="C89" s="62" t="s">
        <v>28</v>
      </c>
      <c r="D89" s="43"/>
      <c r="E89" s="42"/>
      <c r="F89" s="62"/>
      <c r="G89" s="63"/>
      <c r="H89" s="113"/>
      <c r="I89" s="63"/>
      <c r="J89" s="63"/>
      <c r="K89" s="130"/>
      <c r="L89" s="85"/>
      <c r="M89" s="62"/>
      <c r="N89" s="43"/>
      <c r="O89" s="80"/>
      <c r="P89" s="43"/>
      <c r="Q89" s="62"/>
      <c r="R89" s="80"/>
      <c r="S89" s="62"/>
      <c r="T89" s="131"/>
      <c r="U89" s="130"/>
      <c r="V89" s="131"/>
      <c r="W89" s="43"/>
      <c r="X89" s="131"/>
    </row>
    <row r="90" spans="1:24" ht="16.5" thickBot="1">
      <c r="A90" s="132"/>
      <c r="B90" s="133" t="s">
        <v>55</v>
      </c>
      <c r="C90" s="134" t="s">
        <v>11</v>
      </c>
      <c r="D90" s="38"/>
      <c r="E90" s="135"/>
      <c r="F90" s="104"/>
      <c r="G90" s="136"/>
      <c r="H90" s="137"/>
      <c r="I90" s="136"/>
      <c r="J90" s="136"/>
      <c r="K90" s="138"/>
      <c r="L90" s="139"/>
      <c r="M90" s="95"/>
      <c r="N90" s="38"/>
      <c r="O90" s="140"/>
      <c r="P90" s="38"/>
      <c r="Q90" s="104"/>
      <c r="R90" s="140"/>
      <c r="S90" s="104"/>
      <c r="T90" s="141"/>
      <c r="U90" s="138"/>
      <c r="V90" s="141"/>
      <c r="W90" s="38"/>
      <c r="X90" s="141"/>
    </row>
    <row r="91" spans="1:24" ht="15.75">
      <c r="A91" s="60" t="s">
        <v>16</v>
      </c>
      <c r="B91" s="79" t="s">
        <v>49</v>
      </c>
      <c r="C91" s="62" t="s">
        <v>28</v>
      </c>
      <c r="D91" s="142"/>
      <c r="E91" s="42"/>
      <c r="F91" s="80"/>
      <c r="G91" s="63"/>
      <c r="H91" s="113"/>
      <c r="I91" s="63"/>
      <c r="J91" s="63"/>
      <c r="K91" s="85"/>
      <c r="L91" s="43"/>
      <c r="M91" s="62"/>
      <c r="N91" s="85"/>
      <c r="O91" s="62"/>
      <c r="P91" s="85"/>
      <c r="Q91" s="62"/>
      <c r="R91" s="80"/>
      <c r="S91" s="62"/>
      <c r="T91" s="131"/>
      <c r="U91" s="85"/>
      <c r="V91" s="62"/>
      <c r="W91" s="85"/>
      <c r="X91" s="62"/>
    </row>
    <row r="92" spans="1:24" ht="16.5" thickBot="1">
      <c r="A92" s="65"/>
      <c r="B92" s="88"/>
      <c r="C92" s="67" t="s">
        <v>11</v>
      </c>
      <c r="D92" s="143"/>
      <c r="E92" s="28"/>
      <c r="F92" s="88"/>
      <c r="G92" s="68"/>
      <c r="H92" s="144"/>
      <c r="I92" s="68"/>
      <c r="J92" s="68"/>
      <c r="K92" s="89"/>
      <c r="L92" s="29"/>
      <c r="M92" s="67"/>
      <c r="N92" s="89"/>
      <c r="O92" s="67"/>
      <c r="P92" s="89"/>
      <c r="Q92" s="67"/>
      <c r="R92" s="88"/>
      <c r="S92" s="67"/>
      <c r="T92" s="145"/>
      <c r="U92" s="89"/>
      <c r="V92" s="67"/>
      <c r="W92" s="89"/>
      <c r="X92" s="67"/>
    </row>
    <row r="93" spans="1:24" ht="15.75">
      <c r="A93" s="60" t="s">
        <v>18</v>
      </c>
      <c r="B93" s="79" t="s">
        <v>119</v>
      </c>
      <c r="C93" s="62" t="s">
        <v>28</v>
      </c>
      <c r="D93" s="142"/>
      <c r="E93" s="42"/>
      <c r="F93" s="80"/>
      <c r="G93" s="63"/>
      <c r="H93" s="113"/>
      <c r="I93" s="63"/>
      <c r="J93" s="63"/>
      <c r="K93" s="85"/>
      <c r="L93" s="43"/>
      <c r="M93" s="62"/>
      <c r="N93" s="85"/>
      <c r="O93" s="62"/>
      <c r="P93" s="85"/>
      <c r="Q93" s="62"/>
      <c r="R93" s="80"/>
      <c r="S93" s="62"/>
      <c r="T93" s="131"/>
      <c r="U93" s="85"/>
      <c r="V93" s="62"/>
      <c r="W93" s="85"/>
      <c r="X93" s="62"/>
    </row>
    <row r="94" spans="1:24" ht="16.5" thickBot="1">
      <c r="A94" s="65"/>
      <c r="B94" s="88"/>
      <c r="C94" s="67" t="s">
        <v>11</v>
      </c>
      <c r="D94" s="143"/>
      <c r="E94" s="28"/>
      <c r="F94" s="88"/>
      <c r="G94" s="68"/>
      <c r="H94" s="144"/>
      <c r="I94" s="68"/>
      <c r="J94" s="68"/>
      <c r="K94" s="89"/>
      <c r="L94" s="29"/>
      <c r="M94" s="67"/>
      <c r="N94" s="89"/>
      <c r="O94" s="67"/>
      <c r="P94" s="89"/>
      <c r="Q94" s="67"/>
      <c r="R94" s="88"/>
      <c r="S94" s="67"/>
      <c r="T94" s="145"/>
      <c r="U94" s="89"/>
      <c r="V94" s="67"/>
      <c r="W94" s="89"/>
      <c r="X94" s="67"/>
    </row>
    <row r="95" spans="1:24" ht="15.75">
      <c r="A95" s="146" t="s">
        <v>56</v>
      </c>
      <c r="B95" s="147" t="s">
        <v>38</v>
      </c>
      <c r="C95" s="83" t="s">
        <v>9</v>
      </c>
      <c r="D95" s="32"/>
      <c r="E95" s="17"/>
      <c r="F95" s="83"/>
      <c r="G95" s="92"/>
      <c r="H95" s="148"/>
      <c r="I95" s="92"/>
      <c r="J95" s="92"/>
      <c r="K95" s="82"/>
      <c r="L95" s="32"/>
      <c r="M95" s="62"/>
      <c r="N95" s="32"/>
      <c r="O95" s="81"/>
      <c r="P95" s="32"/>
      <c r="Q95" s="83"/>
      <c r="R95" s="81"/>
      <c r="S95" s="83"/>
      <c r="T95" s="93"/>
      <c r="U95" s="149"/>
      <c r="V95" s="93"/>
      <c r="W95" s="32"/>
      <c r="X95" s="93"/>
    </row>
    <row r="96" spans="1:24" ht="16.5" thickBot="1">
      <c r="A96" s="65"/>
      <c r="B96" s="86" t="s">
        <v>68</v>
      </c>
      <c r="C96" s="67" t="s">
        <v>11</v>
      </c>
      <c r="D96" s="29"/>
      <c r="E96" s="28"/>
      <c r="F96" s="95"/>
      <c r="G96" s="96"/>
      <c r="H96" s="150"/>
      <c r="I96" s="96"/>
      <c r="J96" s="96"/>
      <c r="K96" s="89"/>
      <c r="L96" s="98"/>
      <c r="M96" s="95"/>
      <c r="N96" s="29"/>
      <c r="O96" s="97"/>
      <c r="P96" s="29"/>
      <c r="Q96" s="95"/>
      <c r="R96" s="97"/>
      <c r="S96" s="95"/>
      <c r="T96" s="99"/>
      <c r="U96" s="151"/>
      <c r="V96" s="99"/>
      <c r="W96" s="29"/>
      <c r="X96" s="99"/>
    </row>
    <row r="97" spans="1:24" ht="15.75">
      <c r="A97" s="146" t="s">
        <v>24</v>
      </c>
      <c r="B97" s="147" t="s">
        <v>113</v>
      </c>
      <c r="C97" s="83" t="s">
        <v>28</v>
      </c>
      <c r="D97" s="43"/>
      <c r="E97" s="42"/>
      <c r="F97" s="62"/>
      <c r="G97" s="63"/>
      <c r="H97" s="113"/>
      <c r="I97" s="63"/>
      <c r="J97" s="63"/>
      <c r="K97" s="85"/>
      <c r="L97" s="43"/>
      <c r="M97" s="62"/>
      <c r="N97" s="43"/>
      <c r="O97" s="80"/>
      <c r="P97" s="43"/>
      <c r="Q97" s="62"/>
      <c r="R97" s="80"/>
      <c r="S97" s="62"/>
      <c r="T97" s="131"/>
      <c r="U97" s="130"/>
      <c r="V97" s="131"/>
      <c r="W97" s="43"/>
      <c r="X97" s="131"/>
    </row>
    <row r="98" spans="1:24" ht="16.5" thickBot="1">
      <c r="A98" s="102"/>
      <c r="B98" s="152"/>
      <c r="C98" s="104" t="s">
        <v>11</v>
      </c>
      <c r="D98" s="29"/>
      <c r="E98" s="28"/>
      <c r="F98" s="95"/>
      <c r="G98" s="96"/>
      <c r="H98" s="150"/>
      <c r="I98" s="96"/>
      <c r="J98" s="96"/>
      <c r="K98" s="89"/>
      <c r="L98" s="98"/>
      <c r="M98" s="95"/>
      <c r="N98" s="29"/>
      <c r="O98" s="97"/>
      <c r="P98" s="29"/>
      <c r="Q98" s="95"/>
      <c r="R98" s="97"/>
      <c r="S98" s="95"/>
      <c r="T98" s="99"/>
      <c r="U98" s="151"/>
      <c r="V98" s="99"/>
      <c r="W98" s="29"/>
      <c r="X98" s="99"/>
    </row>
    <row r="99" spans="1:24" ht="15.75">
      <c r="A99" s="60" t="s">
        <v>25</v>
      </c>
      <c r="B99" s="79" t="s">
        <v>120</v>
      </c>
      <c r="C99" s="62" t="s">
        <v>17</v>
      </c>
      <c r="D99" s="43"/>
      <c r="E99" s="153"/>
      <c r="F99" s="62"/>
      <c r="G99" s="63"/>
      <c r="H99" s="113"/>
      <c r="I99" s="63"/>
      <c r="J99" s="63"/>
      <c r="K99" s="85"/>
      <c r="L99" s="43"/>
      <c r="M99" s="62"/>
      <c r="N99" s="43"/>
      <c r="O99" s="80"/>
      <c r="P99" s="43"/>
      <c r="Q99" s="62"/>
      <c r="R99" s="80"/>
      <c r="S99" s="62"/>
      <c r="T99" s="131"/>
      <c r="U99" s="130"/>
      <c r="V99" s="131"/>
      <c r="W99" s="43"/>
      <c r="X99" s="131"/>
    </row>
    <row r="100" spans="1:24" ht="16.5" thickBot="1">
      <c r="A100" s="65"/>
      <c r="B100" s="86"/>
      <c r="C100" s="67" t="s">
        <v>40</v>
      </c>
      <c r="D100" s="29"/>
      <c r="E100" s="154"/>
      <c r="F100" s="67"/>
      <c r="G100" s="68"/>
      <c r="H100" s="144"/>
      <c r="I100" s="68"/>
      <c r="J100" s="68"/>
      <c r="K100" s="89"/>
      <c r="L100" s="29"/>
      <c r="M100" s="67"/>
      <c r="N100" s="29"/>
      <c r="O100" s="88"/>
      <c r="P100" s="29"/>
      <c r="Q100" s="67"/>
      <c r="R100" s="88"/>
      <c r="S100" s="67"/>
      <c r="T100" s="145"/>
      <c r="U100" s="151"/>
      <c r="V100" s="145"/>
      <c r="W100" s="29"/>
      <c r="X100" s="145"/>
    </row>
    <row r="101" spans="1:24" ht="15.75">
      <c r="A101" s="155">
        <v>7</v>
      </c>
      <c r="B101" s="156" t="s">
        <v>95</v>
      </c>
      <c r="C101" s="83" t="s">
        <v>45</v>
      </c>
      <c r="D101" s="32"/>
      <c r="E101" s="17"/>
      <c r="F101" s="83"/>
      <c r="G101" s="92"/>
      <c r="H101" s="148"/>
      <c r="I101" s="92"/>
      <c r="J101" s="92"/>
      <c r="K101" s="82"/>
      <c r="L101" s="32"/>
      <c r="M101" s="83"/>
      <c r="N101" s="32"/>
      <c r="O101" s="81"/>
      <c r="P101" s="32"/>
      <c r="Q101" s="83"/>
      <c r="R101" s="81"/>
      <c r="S101" s="83"/>
      <c r="T101" s="93"/>
      <c r="U101" s="149"/>
      <c r="V101" s="93"/>
      <c r="W101" s="32"/>
      <c r="X101" s="93"/>
    </row>
    <row r="102" spans="1:24" ht="16.5" thickBot="1">
      <c r="A102" s="67"/>
      <c r="B102" s="88"/>
      <c r="C102" s="67" t="s">
        <v>11</v>
      </c>
      <c r="D102" s="29"/>
      <c r="E102" s="28"/>
      <c r="F102" s="95"/>
      <c r="G102" s="96"/>
      <c r="H102" s="150"/>
      <c r="I102" s="96"/>
      <c r="J102" s="96"/>
      <c r="K102" s="89"/>
      <c r="L102" s="98"/>
      <c r="M102" s="95"/>
      <c r="N102" s="29"/>
      <c r="O102" s="97"/>
      <c r="P102" s="29"/>
      <c r="Q102" s="95"/>
      <c r="R102" s="97"/>
      <c r="S102" s="95"/>
      <c r="T102" s="99"/>
      <c r="U102" s="151"/>
      <c r="V102" s="99"/>
      <c r="W102" s="29"/>
      <c r="X102" s="99"/>
    </row>
    <row r="103" spans="1:24" s="160" customFormat="1" ht="15.75">
      <c r="A103" s="157">
        <v>8</v>
      </c>
      <c r="B103" s="158" t="s">
        <v>33</v>
      </c>
      <c r="C103" s="159" t="s">
        <v>28</v>
      </c>
      <c r="D103" s="43"/>
      <c r="E103" s="42"/>
      <c r="F103" s="62"/>
      <c r="G103" s="63"/>
      <c r="H103" s="113"/>
      <c r="I103" s="63"/>
      <c r="J103" s="63"/>
      <c r="K103" s="85"/>
      <c r="L103" s="43"/>
      <c r="M103" s="62"/>
      <c r="N103" s="43"/>
      <c r="O103" s="80"/>
      <c r="P103" s="43"/>
      <c r="Q103" s="62"/>
      <c r="R103" s="80"/>
      <c r="S103" s="62"/>
      <c r="T103" s="131"/>
      <c r="U103" s="130"/>
      <c r="V103" s="131"/>
      <c r="W103" s="43"/>
      <c r="X103" s="131"/>
    </row>
    <row r="104" spans="1:24" s="160" customFormat="1" ht="16.5" thickBot="1">
      <c r="A104" s="161"/>
      <c r="B104" s="162" t="s">
        <v>72</v>
      </c>
      <c r="C104" s="163" t="s">
        <v>11</v>
      </c>
      <c r="D104" s="29"/>
      <c r="E104" s="28"/>
      <c r="F104" s="95"/>
      <c r="G104" s="96"/>
      <c r="H104" s="150"/>
      <c r="I104" s="96"/>
      <c r="J104" s="96"/>
      <c r="K104" s="89"/>
      <c r="L104" s="98"/>
      <c r="M104" s="95"/>
      <c r="N104" s="29"/>
      <c r="O104" s="97"/>
      <c r="P104" s="29"/>
      <c r="Q104" s="95"/>
      <c r="R104" s="97"/>
      <c r="S104" s="95"/>
      <c r="T104" s="99"/>
      <c r="U104" s="151"/>
      <c r="V104" s="99"/>
      <c r="W104" s="29"/>
      <c r="X104" s="99"/>
    </row>
    <row r="105" spans="1:24" ht="15.75">
      <c r="A105" s="78">
        <v>9</v>
      </c>
      <c r="B105" s="158" t="s">
        <v>96</v>
      </c>
      <c r="C105" s="62" t="s">
        <v>98</v>
      </c>
      <c r="D105" s="43"/>
      <c r="E105" s="42"/>
      <c r="F105" s="62"/>
      <c r="G105" s="63"/>
      <c r="H105" s="113"/>
      <c r="I105" s="63"/>
      <c r="J105" s="63"/>
      <c r="K105" s="85"/>
      <c r="L105" s="43"/>
      <c r="M105" s="62"/>
      <c r="N105" s="43"/>
      <c r="O105" s="80"/>
      <c r="P105" s="43"/>
      <c r="Q105" s="62"/>
      <c r="R105" s="80"/>
      <c r="S105" s="62"/>
      <c r="T105" s="131"/>
      <c r="U105" s="130"/>
      <c r="V105" s="131"/>
      <c r="W105" s="43"/>
      <c r="X105" s="131"/>
    </row>
    <row r="106" spans="1:24" ht="16.5" thickBot="1">
      <c r="A106" s="67"/>
      <c r="B106" s="162" t="s">
        <v>97</v>
      </c>
      <c r="C106" s="67" t="s">
        <v>11</v>
      </c>
      <c r="D106" s="29"/>
      <c r="E106" s="28"/>
      <c r="F106" s="95"/>
      <c r="G106" s="96"/>
      <c r="H106" s="150"/>
      <c r="I106" s="96"/>
      <c r="J106" s="96"/>
      <c r="K106" s="89"/>
      <c r="L106" s="98"/>
      <c r="M106" s="95"/>
      <c r="N106" s="29"/>
      <c r="O106" s="97"/>
      <c r="P106" s="29"/>
      <c r="Q106" s="95"/>
      <c r="R106" s="97"/>
      <c r="S106" s="95"/>
      <c r="T106" s="99"/>
      <c r="U106" s="151"/>
      <c r="V106" s="99"/>
      <c r="W106" s="29"/>
      <c r="X106" s="99"/>
    </row>
    <row r="107" spans="1:24" ht="16.5" thickBot="1">
      <c r="A107" s="60" t="s">
        <v>32</v>
      </c>
      <c r="B107" s="40" t="s">
        <v>123</v>
      </c>
      <c r="C107" s="80" t="s">
        <v>11</v>
      </c>
      <c r="D107" s="43">
        <f aca="true" t="shared" si="17" ref="D107:D112">E107+H107</f>
        <v>0</v>
      </c>
      <c r="E107" s="42">
        <f aca="true" t="shared" si="18" ref="E107:E114">F107+G107</f>
        <v>0</v>
      </c>
      <c r="F107" s="164"/>
      <c r="G107" s="46"/>
      <c r="H107" s="47">
        <f aca="true" t="shared" si="19" ref="H107:H114">I107+J107</f>
        <v>0</v>
      </c>
      <c r="I107" s="46"/>
      <c r="J107" s="46"/>
      <c r="K107" s="85"/>
      <c r="L107" s="43"/>
      <c r="M107" s="46"/>
      <c r="N107" s="43"/>
      <c r="O107" s="46"/>
      <c r="P107" s="43"/>
      <c r="Q107" s="46"/>
      <c r="R107" s="47"/>
      <c r="S107" s="46"/>
      <c r="T107" s="48"/>
      <c r="U107" s="130"/>
      <c r="V107" s="48"/>
      <c r="W107" s="43"/>
      <c r="X107" s="48"/>
    </row>
    <row r="108" spans="1:24" ht="16.5" thickBot="1">
      <c r="A108" s="165" t="s">
        <v>128</v>
      </c>
      <c r="B108" s="166" t="s">
        <v>124</v>
      </c>
      <c r="C108" s="83" t="s">
        <v>11</v>
      </c>
      <c r="D108" s="43">
        <f t="shared" si="17"/>
        <v>0</v>
      </c>
      <c r="E108" s="42">
        <f t="shared" si="18"/>
        <v>0</v>
      </c>
      <c r="F108" s="31"/>
      <c r="G108" s="30"/>
      <c r="H108" s="47">
        <f t="shared" si="19"/>
        <v>0</v>
      </c>
      <c r="I108" s="30"/>
      <c r="J108" s="30"/>
      <c r="K108" s="82"/>
      <c r="L108" s="32"/>
      <c r="M108" s="30"/>
      <c r="N108" s="82"/>
      <c r="O108" s="30"/>
      <c r="P108" s="82"/>
      <c r="Q108" s="167"/>
      <c r="R108" s="31"/>
      <c r="S108" s="30"/>
      <c r="T108" s="33"/>
      <c r="U108" s="82"/>
      <c r="V108" s="30"/>
      <c r="W108" s="82"/>
      <c r="X108" s="30"/>
    </row>
    <row r="109" spans="1:24" ht="16.5" thickBot="1">
      <c r="A109" s="168" t="s">
        <v>34</v>
      </c>
      <c r="B109" s="169" t="s">
        <v>125</v>
      </c>
      <c r="C109" s="170" t="s">
        <v>11</v>
      </c>
      <c r="D109" s="43">
        <f t="shared" si="17"/>
        <v>0</v>
      </c>
      <c r="E109" s="42">
        <f t="shared" si="18"/>
        <v>0</v>
      </c>
      <c r="F109" s="171"/>
      <c r="G109" s="116"/>
      <c r="H109" s="47">
        <f t="shared" si="19"/>
        <v>0</v>
      </c>
      <c r="I109" s="116"/>
      <c r="J109" s="116"/>
      <c r="K109" s="172"/>
      <c r="L109" s="115"/>
      <c r="M109" s="116"/>
      <c r="N109" s="172"/>
      <c r="O109" s="116"/>
      <c r="P109" s="172"/>
      <c r="Q109" s="116"/>
      <c r="R109" s="171"/>
      <c r="S109" s="116"/>
      <c r="T109" s="173"/>
      <c r="U109" s="172"/>
      <c r="V109" s="116"/>
      <c r="W109" s="172"/>
      <c r="X109" s="116"/>
    </row>
    <row r="110" spans="1:24" ht="16.5" thickBot="1">
      <c r="A110" s="117" t="s">
        <v>35</v>
      </c>
      <c r="B110" s="174" t="s">
        <v>126</v>
      </c>
      <c r="C110" s="118" t="s">
        <v>11</v>
      </c>
      <c r="D110" s="43">
        <f t="shared" si="17"/>
        <v>0</v>
      </c>
      <c r="E110" s="42">
        <f t="shared" si="18"/>
        <v>0</v>
      </c>
      <c r="F110" s="121"/>
      <c r="G110" s="120"/>
      <c r="H110" s="47">
        <f t="shared" si="19"/>
        <v>0</v>
      </c>
      <c r="I110" s="120"/>
      <c r="J110" s="120"/>
      <c r="K110" s="175"/>
      <c r="L110" s="114"/>
      <c r="M110" s="120"/>
      <c r="N110" s="175"/>
      <c r="O110" s="120"/>
      <c r="P110" s="175"/>
      <c r="Q110" s="120"/>
      <c r="R110" s="121"/>
      <c r="S110" s="120"/>
      <c r="T110" s="176"/>
      <c r="U110" s="175"/>
      <c r="V110" s="120"/>
      <c r="W110" s="175"/>
      <c r="X110" s="120"/>
    </row>
    <row r="111" spans="1:24" ht="16.5" thickBot="1">
      <c r="A111" s="177">
        <v>13</v>
      </c>
      <c r="B111" s="178" t="s">
        <v>94</v>
      </c>
      <c r="C111" s="170" t="s">
        <v>11</v>
      </c>
      <c r="D111" s="43">
        <f t="shared" si="17"/>
        <v>0</v>
      </c>
      <c r="E111" s="42">
        <f t="shared" si="18"/>
        <v>0</v>
      </c>
      <c r="F111" s="171"/>
      <c r="G111" s="116"/>
      <c r="H111" s="47">
        <f t="shared" si="19"/>
        <v>0</v>
      </c>
      <c r="I111" s="116"/>
      <c r="J111" s="116"/>
      <c r="K111" s="172"/>
      <c r="L111" s="115"/>
      <c r="M111" s="116"/>
      <c r="N111" s="172"/>
      <c r="O111" s="116"/>
      <c r="P111" s="172"/>
      <c r="Q111" s="116"/>
      <c r="R111" s="171"/>
      <c r="S111" s="116"/>
      <c r="T111" s="173"/>
      <c r="U111" s="172"/>
      <c r="V111" s="116"/>
      <c r="W111" s="172"/>
      <c r="X111" s="116"/>
    </row>
    <row r="112" spans="1:24" ht="15.75" customHeight="1" thickBot="1">
      <c r="A112" s="177">
        <v>14</v>
      </c>
      <c r="B112" s="179" t="s">
        <v>137</v>
      </c>
      <c r="C112" s="170" t="s">
        <v>11</v>
      </c>
      <c r="D112" s="43">
        <f t="shared" si="17"/>
        <v>0</v>
      </c>
      <c r="E112" s="42">
        <f t="shared" si="18"/>
        <v>0</v>
      </c>
      <c r="F112" s="171"/>
      <c r="G112" s="116"/>
      <c r="H112" s="47">
        <f t="shared" si="19"/>
        <v>0</v>
      </c>
      <c r="I112" s="116"/>
      <c r="J112" s="116"/>
      <c r="K112" s="172"/>
      <c r="L112" s="115"/>
      <c r="M112" s="116"/>
      <c r="N112" s="172"/>
      <c r="O112" s="116"/>
      <c r="P112" s="172"/>
      <c r="Q112" s="116"/>
      <c r="R112" s="171"/>
      <c r="S112" s="116"/>
      <c r="T112" s="173"/>
      <c r="U112" s="172"/>
      <c r="V112" s="116"/>
      <c r="W112" s="172"/>
      <c r="X112" s="116"/>
    </row>
    <row r="113" spans="1:24" ht="16.5" thickBot="1">
      <c r="A113" s="117" t="s">
        <v>50</v>
      </c>
      <c r="B113" s="174" t="s">
        <v>127</v>
      </c>
      <c r="C113" s="118" t="s">
        <v>11</v>
      </c>
      <c r="D113" s="43">
        <f>E113+H113+K113</f>
        <v>0</v>
      </c>
      <c r="E113" s="42">
        <f t="shared" si="18"/>
        <v>0</v>
      </c>
      <c r="F113" s="121"/>
      <c r="G113" s="120"/>
      <c r="H113" s="47">
        <f t="shared" si="19"/>
        <v>0</v>
      </c>
      <c r="I113" s="120"/>
      <c r="J113" s="120"/>
      <c r="K113" s="175">
        <f>L113+M113</f>
        <v>0</v>
      </c>
      <c r="L113" s="114"/>
      <c r="M113" s="120"/>
      <c r="N113" s="175"/>
      <c r="O113" s="120"/>
      <c r="P113" s="175"/>
      <c r="Q113" s="120"/>
      <c r="R113" s="121"/>
      <c r="S113" s="120"/>
      <c r="T113" s="176"/>
      <c r="U113" s="175"/>
      <c r="V113" s="120"/>
      <c r="W113" s="175"/>
      <c r="X113" s="120"/>
    </row>
    <row r="114" spans="1:24" ht="16.5" thickBot="1">
      <c r="A114" s="180">
        <v>16</v>
      </c>
      <c r="B114" s="79" t="s">
        <v>122</v>
      </c>
      <c r="C114" s="62" t="s">
        <v>11</v>
      </c>
      <c r="D114" s="43">
        <f>E114+H114+K114</f>
        <v>0</v>
      </c>
      <c r="E114" s="42">
        <f t="shared" si="18"/>
        <v>0</v>
      </c>
      <c r="F114" s="64"/>
      <c r="G114" s="181"/>
      <c r="H114" s="47">
        <f t="shared" si="19"/>
        <v>0</v>
      </c>
      <c r="I114" s="42"/>
      <c r="J114" s="64">
        <v>0</v>
      </c>
      <c r="K114" s="175">
        <f>L114+M114</f>
        <v>0</v>
      </c>
      <c r="L114" s="182"/>
      <c r="M114" s="64"/>
      <c r="N114" s="42"/>
      <c r="O114" s="64"/>
      <c r="P114" s="42"/>
      <c r="Q114" s="64"/>
      <c r="R114" s="183"/>
      <c r="S114" s="64"/>
      <c r="T114" s="184"/>
      <c r="U114" s="42"/>
      <c r="V114" s="64"/>
      <c r="W114" s="42"/>
      <c r="X114" s="64"/>
    </row>
    <row r="115" spans="1:24" ht="15.75">
      <c r="A115" s="165" t="s">
        <v>109</v>
      </c>
      <c r="B115" s="185" t="s">
        <v>108</v>
      </c>
      <c r="C115" s="186" t="s">
        <v>40</v>
      </c>
      <c r="D115" s="24"/>
      <c r="E115" s="21"/>
      <c r="F115" s="187"/>
      <c r="G115" s="188"/>
      <c r="H115" s="189"/>
      <c r="I115" s="21"/>
      <c r="J115" s="187"/>
      <c r="K115" s="190"/>
      <c r="L115" s="190"/>
      <c r="M115" s="187"/>
      <c r="N115" s="21"/>
      <c r="O115" s="187"/>
      <c r="P115" s="21"/>
      <c r="Q115" s="187"/>
      <c r="R115" s="191"/>
      <c r="S115" s="187"/>
      <c r="T115" s="192"/>
      <c r="U115" s="21"/>
      <c r="V115" s="187"/>
      <c r="W115" s="21"/>
      <c r="X115" s="187"/>
    </row>
    <row r="116" spans="1:24" ht="15.75">
      <c r="A116" s="165" t="s">
        <v>138</v>
      </c>
      <c r="B116" s="193" t="s">
        <v>42</v>
      </c>
      <c r="C116" s="186" t="s">
        <v>28</v>
      </c>
      <c r="D116" s="24"/>
      <c r="E116" s="21"/>
      <c r="F116" s="148"/>
      <c r="G116" s="92"/>
      <c r="H116" s="194"/>
      <c r="I116" s="32"/>
      <c r="J116" s="92"/>
      <c r="K116" s="195"/>
      <c r="L116" s="149"/>
      <c r="M116" s="92"/>
      <c r="N116" s="24"/>
      <c r="O116" s="92"/>
      <c r="P116" s="24"/>
      <c r="Q116" s="92"/>
      <c r="R116" s="196"/>
      <c r="S116" s="92"/>
      <c r="T116" s="197"/>
      <c r="U116" s="24"/>
      <c r="V116" s="92"/>
      <c r="W116" s="24"/>
      <c r="X116" s="92"/>
    </row>
    <row r="117" spans="1:24" ht="15.75">
      <c r="A117" s="165"/>
      <c r="B117" s="193"/>
      <c r="C117" s="186" t="s">
        <v>11</v>
      </c>
      <c r="D117" s="24"/>
      <c r="E117" s="21"/>
      <c r="F117" s="198"/>
      <c r="G117" s="199"/>
      <c r="H117" s="194"/>
      <c r="I117" s="24"/>
      <c r="J117" s="199"/>
      <c r="K117" s="195"/>
      <c r="L117" s="195"/>
      <c r="M117" s="199"/>
      <c r="N117" s="24"/>
      <c r="O117" s="199"/>
      <c r="P117" s="24"/>
      <c r="Q117" s="199"/>
      <c r="R117" s="200"/>
      <c r="S117" s="199"/>
      <c r="T117" s="201"/>
      <c r="U117" s="24"/>
      <c r="V117" s="199"/>
      <c r="W117" s="24"/>
      <c r="X117" s="199"/>
    </row>
    <row r="118" spans="1:24" ht="15.75">
      <c r="A118" s="165" t="s">
        <v>139</v>
      </c>
      <c r="B118" s="193" t="s">
        <v>43</v>
      </c>
      <c r="C118" s="186" t="s">
        <v>28</v>
      </c>
      <c r="D118" s="24"/>
      <c r="E118" s="21"/>
      <c r="F118" s="198"/>
      <c r="G118" s="199"/>
      <c r="H118" s="194"/>
      <c r="I118" s="24"/>
      <c r="J118" s="199"/>
      <c r="K118" s="195"/>
      <c r="L118" s="195"/>
      <c r="M118" s="199"/>
      <c r="N118" s="24"/>
      <c r="O118" s="199"/>
      <c r="P118" s="24"/>
      <c r="Q118" s="199"/>
      <c r="R118" s="200"/>
      <c r="S118" s="199"/>
      <c r="T118" s="201"/>
      <c r="U118" s="24"/>
      <c r="V118" s="199"/>
      <c r="W118" s="24"/>
      <c r="X118" s="199"/>
    </row>
    <row r="119" spans="1:24" ht="15.75">
      <c r="A119" s="165"/>
      <c r="B119" s="193"/>
      <c r="C119" s="186" t="s">
        <v>11</v>
      </c>
      <c r="D119" s="24"/>
      <c r="E119" s="21"/>
      <c r="F119" s="198"/>
      <c r="G119" s="199"/>
      <c r="H119" s="194"/>
      <c r="I119" s="24"/>
      <c r="J119" s="199"/>
      <c r="K119" s="195"/>
      <c r="L119" s="195"/>
      <c r="M119" s="199"/>
      <c r="N119" s="24"/>
      <c r="O119" s="199"/>
      <c r="P119" s="24"/>
      <c r="Q119" s="199"/>
      <c r="R119" s="200"/>
      <c r="S119" s="199"/>
      <c r="T119" s="201"/>
      <c r="U119" s="24"/>
      <c r="V119" s="199"/>
      <c r="W119" s="24"/>
      <c r="X119" s="199"/>
    </row>
    <row r="120" spans="1:24" ht="15.75">
      <c r="A120" s="165" t="s">
        <v>140</v>
      </c>
      <c r="B120" s="193" t="s">
        <v>99</v>
      </c>
      <c r="C120" s="186" t="s">
        <v>28</v>
      </c>
      <c r="D120" s="24"/>
      <c r="E120" s="21"/>
      <c r="F120" s="198"/>
      <c r="G120" s="199"/>
      <c r="H120" s="194"/>
      <c r="I120" s="24"/>
      <c r="J120" s="199"/>
      <c r="K120" s="195"/>
      <c r="L120" s="195"/>
      <c r="M120" s="199"/>
      <c r="N120" s="24"/>
      <c r="O120" s="199"/>
      <c r="P120" s="24"/>
      <c r="Q120" s="199"/>
      <c r="R120" s="200"/>
      <c r="S120" s="199"/>
      <c r="T120" s="201"/>
      <c r="U120" s="24"/>
      <c r="V120" s="199"/>
      <c r="W120" s="24"/>
      <c r="X120" s="199"/>
    </row>
    <row r="121" spans="1:24" ht="15.75">
      <c r="A121" s="165"/>
      <c r="B121" s="186" t="s">
        <v>44</v>
      </c>
      <c r="C121" s="186" t="s">
        <v>11</v>
      </c>
      <c r="D121" s="24"/>
      <c r="E121" s="21"/>
      <c r="F121" s="198"/>
      <c r="G121" s="199"/>
      <c r="H121" s="194"/>
      <c r="I121" s="24"/>
      <c r="J121" s="199"/>
      <c r="K121" s="195"/>
      <c r="L121" s="195"/>
      <c r="M121" s="199"/>
      <c r="N121" s="24"/>
      <c r="O121" s="199"/>
      <c r="P121" s="24"/>
      <c r="Q121" s="199"/>
      <c r="R121" s="200"/>
      <c r="S121" s="199"/>
      <c r="T121" s="201"/>
      <c r="U121" s="24"/>
      <c r="V121" s="199"/>
      <c r="W121" s="24"/>
      <c r="X121" s="199"/>
    </row>
    <row r="122" spans="1:24" ht="15.75">
      <c r="A122" s="165" t="s">
        <v>110</v>
      </c>
      <c r="B122" s="81" t="s">
        <v>107</v>
      </c>
      <c r="C122" s="186" t="s">
        <v>28</v>
      </c>
      <c r="D122" s="24"/>
      <c r="E122" s="21"/>
      <c r="F122" s="198"/>
      <c r="G122" s="199"/>
      <c r="H122" s="194"/>
      <c r="I122" s="24"/>
      <c r="J122" s="199"/>
      <c r="K122" s="195"/>
      <c r="L122" s="195"/>
      <c r="M122" s="199"/>
      <c r="N122" s="24"/>
      <c r="O122" s="199"/>
      <c r="P122" s="24"/>
      <c r="Q122" s="199"/>
      <c r="R122" s="200"/>
      <c r="S122" s="199"/>
      <c r="T122" s="201"/>
      <c r="U122" s="24"/>
      <c r="V122" s="199"/>
      <c r="W122" s="24"/>
      <c r="X122" s="199"/>
    </row>
    <row r="123" spans="1:24" ht="16.5" thickBot="1">
      <c r="A123" s="202"/>
      <c r="B123" s="203"/>
      <c r="C123" s="134" t="s">
        <v>11</v>
      </c>
      <c r="D123" s="38"/>
      <c r="E123" s="135"/>
      <c r="F123" s="204"/>
      <c r="G123" s="205"/>
      <c r="H123" s="206"/>
      <c r="I123" s="29"/>
      <c r="J123" s="205"/>
      <c r="K123" s="138"/>
      <c r="L123" s="138"/>
      <c r="M123" s="205"/>
      <c r="N123" s="38"/>
      <c r="O123" s="205"/>
      <c r="P123" s="38"/>
      <c r="Q123" s="205"/>
      <c r="R123" s="207"/>
      <c r="S123" s="205"/>
      <c r="T123" s="208"/>
      <c r="U123" s="38"/>
      <c r="V123" s="205"/>
      <c r="W123" s="38"/>
      <c r="X123" s="205"/>
    </row>
    <row r="124" spans="1:24" ht="16.5" thickBot="1">
      <c r="A124" s="60" t="s">
        <v>39</v>
      </c>
      <c r="B124" s="62" t="s">
        <v>129</v>
      </c>
      <c r="C124" s="62" t="s">
        <v>40</v>
      </c>
      <c r="D124" s="62">
        <f aca="true" t="shared" si="20" ref="D124:D143">E124+H124</f>
        <v>0</v>
      </c>
      <c r="E124" s="62">
        <f>F124</f>
        <v>0</v>
      </c>
      <c r="F124" s="62">
        <v>0</v>
      </c>
      <c r="G124" s="62">
        <v>0</v>
      </c>
      <c r="H124" s="62"/>
      <c r="I124" s="62">
        <v>0</v>
      </c>
      <c r="J124" s="62">
        <v>0</v>
      </c>
      <c r="K124" s="62"/>
      <c r="L124" s="62">
        <v>0</v>
      </c>
      <c r="M124" s="62">
        <v>0</v>
      </c>
      <c r="N124" s="62"/>
      <c r="O124" s="62"/>
      <c r="P124" s="62"/>
      <c r="Q124" s="62"/>
      <c r="R124" s="84"/>
      <c r="S124" s="62"/>
      <c r="T124" s="131"/>
      <c r="U124" s="62"/>
      <c r="V124" s="62"/>
      <c r="W124" s="62"/>
      <c r="X124" s="62"/>
    </row>
    <row r="125" spans="1:24" ht="16.5" thickBot="1">
      <c r="A125" s="65" t="s">
        <v>133</v>
      </c>
      <c r="B125" s="67" t="s">
        <v>130</v>
      </c>
      <c r="C125" s="67" t="s">
        <v>40</v>
      </c>
      <c r="D125" s="62">
        <f t="shared" si="20"/>
        <v>0</v>
      </c>
      <c r="E125" s="62">
        <f>F125</f>
        <v>0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90"/>
      <c r="S125" s="67"/>
      <c r="T125" s="145"/>
      <c r="U125" s="67"/>
      <c r="V125" s="67"/>
      <c r="W125" s="67"/>
      <c r="X125" s="67"/>
    </row>
    <row r="126" spans="1:24" ht="15.75">
      <c r="A126" s="146" t="s">
        <v>41</v>
      </c>
      <c r="B126" s="209" t="s">
        <v>101</v>
      </c>
      <c r="C126" s="83" t="s">
        <v>28</v>
      </c>
      <c r="D126" s="210">
        <f t="shared" si="20"/>
        <v>0</v>
      </c>
      <c r="E126" s="210">
        <f aca="true" t="shared" si="21" ref="E126:E143">F126+G126</f>
        <v>0</v>
      </c>
      <c r="F126" s="210">
        <f>F128+F130+F132+F134+F136+F138+F140+F142</f>
        <v>0</v>
      </c>
      <c r="G126" s="210">
        <f>G128+G130+G132+G134+G136+G138+G140+G142</f>
        <v>0</v>
      </c>
      <c r="H126" s="210">
        <f aca="true" t="shared" si="22" ref="H126:H143">I126+J126</f>
        <v>0</v>
      </c>
      <c r="I126" s="210">
        <f>I128+I130+I132+I134+I136+I138+I140+I142</f>
        <v>0</v>
      </c>
      <c r="J126" s="210">
        <f>J128+J130+J132+J134+J136+J138+J140+J142</f>
        <v>0</v>
      </c>
      <c r="K126" s="210"/>
      <c r="L126" s="212"/>
      <c r="M126" s="64"/>
      <c r="N126" s="210"/>
      <c r="O126" s="210"/>
      <c r="P126" s="210"/>
      <c r="Q126" s="212"/>
      <c r="R126" s="183"/>
      <c r="S126" s="210"/>
      <c r="T126" s="211"/>
      <c r="U126" s="210"/>
      <c r="V126" s="210"/>
      <c r="W126" s="210"/>
      <c r="X126" s="210"/>
    </row>
    <row r="127" spans="1:24" ht="15.75">
      <c r="A127" s="165"/>
      <c r="B127" s="213" t="s">
        <v>46</v>
      </c>
      <c r="C127" s="186" t="s">
        <v>11</v>
      </c>
      <c r="D127" s="210">
        <f t="shared" si="20"/>
        <v>0</v>
      </c>
      <c r="E127" s="210">
        <f t="shared" si="21"/>
        <v>0</v>
      </c>
      <c r="F127" s="214">
        <f>F129+F131+F133+F135+F137+F139+F141+F143</f>
        <v>0</v>
      </c>
      <c r="G127" s="214">
        <f>G129+G131+G133+G135+G137+G139+G141+G143</f>
        <v>0</v>
      </c>
      <c r="H127" s="210">
        <f t="shared" si="22"/>
        <v>0</v>
      </c>
      <c r="I127" s="214">
        <f>I129+I131+I133+I135+I137+I139+I141+I143</f>
        <v>0</v>
      </c>
      <c r="J127" s="214">
        <f>J129+J131+J133+J135+J137+J139+J141+J143</f>
        <v>0</v>
      </c>
      <c r="K127" s="187"/>
      <c r="L127" s="191"/>
      <c r="M127" s="187"/>
      <c r="N127" s="187"/>
      <c r="O127" s="187"/>
      <c r="P127" s="187"/>
      <c r="Q127" s="191"/>
      <c r="R127" s="191"/>
      <c r="S127" s="187"/>
      <c r="T127" s="192"/>
      <c r="U127" s="187"/>
      <c r="V127" s="187"/>
      <c r="W127" s="187"/>
      <c r="X127" s="187"/>
    </row>
    <row r="128" spans="1:24" ht="15.75">
      <c r="A128" s="165" t="s">
        <v>141</v>
      </c>
      <c r="B128" s="186" t="s">
        <v>60</v>
      </c>
      <c r="C128" s="186" t="s">
        <v>28</v>
      </c>
      <c r="D128" s="210">
        <f t="shared" si="20"/>
        <v>0</v>
      </c>
      <c r="E128" s="210">
        <f t="shared" si="21"/>
        <v>0</v>
      </c>
      <c r="F128" s="199"/>
      <c r="G128" s="198"/>
      <c r="H128" s="210">
        <f t="shared" si="22"/>
        <v>0</v>
      </c>
      <c r="I128" s="24"/>
      <c r="J128" s="198"/>
      <c r="K128" s="24"/>
      <c r="L128" s="194"/>
      <c r="M128" s="199"/>
      <c r="N128" s="24"/>
      <c r="O128" s="198"/>
      <c r="P128" s="24"/>
      <c r="Q128" s="198"/>
      <c r="R128" s="200"/>
      <c r="S128" s="199"/>
      <c r="T128" s="198"/>
      <c r="U128" s="24"/>
      <c r="V128" s="199"/>
      <c r="W128" s="24"/>
      <c r="X128" s="199"/>
    </row>
    <row r="129" spans="1:24" ht="15.75">
      <c r="A129" s="165"/>
      <c r="B129" s="186"/>
      <c r="C129" s="186" t="s">
        <v>11</v>
      </c>
      <c r="D129" s="210">
        <f t="shared" si="20"/>
        <v>0</v>
      </c>
      <c r="E129" s="210">
        <f t="shared" si="21"/>
        <v>0</v>
      </c>
      <c r="F129" s="199"/>
      <c r="G129" s="198"/>
      <c r="H129" s="210">
        <f t="shared" si="22"/>
        <v>0</v>
      </c>
      <c r="I129" s="24"/>
      <c r="J129" s="198"/>
      <c r="K129" s="24"/>
      <c r="L129" s="194"/>
      <c r="M129" s="199"/>
      <c r="N129" s="24"/>
      <c r="O129" s="198"/>
      <c r="P129" s="24"/>
      <c r="Q129" s="198"/>
      <c r="R129" s="200"/>
      <c r="S129" s="199"/>
      <c r="T129" s="198"/>
      <c r="U129" s="24"/>
      <c r="V129" s="199"/>
      <c r="W129" s="24"/>
      <c r="X129" s="199"/>
    </row>
    <row r="130" spans="1:24" ht="15.75">
      <c r="A130" s="165" t="s">
        <v>142</v>
      </c>
      <c r="B130" s="186" t="s">
        <v>61</v>
      </c>
      <c r="C130" s="186" t="s">
        <v>28</v>
      </c>
      <c r="D130" s="210">
        <f t="shared" si="20"/>
        <v>0</v>
      </c>
      <c r="E130" s="210">
        <f t="shared" si="21"/>
        <v>0</v>
      </c>
      <c r="F130" s="199"/>
      <c r="G130" s="198"/>
      <c r="H130" s="210">
        <f t="shared" si="22"/>
        <v>0</v>
      </c>
      <c r="I130" s="24"/>
      <c r="J130" s="198"/>
      <c r="K130" s="24"/>
      <c r="L130" s="194"/>
      <c r="M130" s="199"/>
      <c r="N130" s="24"/>
      <c r="O130" s="198"/>
      <c r="P130" s="24"/>
      <c r="Q130" s="198"/>
      <c r="R130" s="200"/>
      <c r="S130" s="199"/>
      <c r="T130" s="198"/>
      <c r="U130" s="24"/>
      <c r="V130" s="199"/>
      <c r="W130" s="24"/>
      <c r="X130" s="199"/>
    </row>
    <row r="131" spans="1:24" ht="15.75">
      <c r="A131" s="165"/>
      <c r="B131" s="186"/>
      <c r="C131" s="186" t="s">
        <v>11</v>
      </c>
      <c r="D131" s="210">
        <f t="shared" si="20"/>
        <v>0</v>
      </c>
      <c r="E131" s="210">
        <f t="shared" si="21"/>
        <v>0</v>
      </c>
      <c r="F131" s="199"/>
      <c r="G131" s="198"/>
      <c r="H131" s="210">
        <f t="shared" si="22"/>
        <v>0</v>
      </c>
      <c r="I131" s="24"/>
      <c r="J131" s="198"/>
      <c r="K131" s="24"/>
      <c r="L131" s="194"/>
      <c r="M131" s="199"/>
      <c r="N131" s="24"/>
      <c r="O131" s="198"/>
      <c r="P131" s="24"/>
      <c r="Q131" s="198"/>
      <c r="R131" s="200"/>
      <c r="S131" s="199"/>
      <c r="T131" s="198"/>
      <c r="U131" s="24"/>
      <c r="V131" s="199"/>
      <c r="W131" s="24"/>
      <c r="X131" s="199"/>
    </row>
    <row r="132" spans="1:24" ht="15.75">
      <c r="A132" s="165" t="s">
        <v>143</v>
      </c>
      <c r="B132" s="186" t="s">
        <v>62</v>
      </c>
      <c r="C132" s="186" t="s">
        <v>28</v>
      </c>
      <c r="D132" s="210">
        <f t="shared" si="20"/>
        <v>0</v>
      </c>
      <c r="E132" s="210">
        <f t="shared" si="21"/>
        <v>0</v>
      </c>
      <c r="F132" s="199"/>
      <c r="G132" s="198"/>
      <c r="H132" s="210">
        <f t="shared" si="22"/>
        <v>0</v>
      </c>
      <c r="I132" s="24"/>
      <c r="J132" s="198"/>
      <c r="K132" s="24"/>
      <c r="L132" s="194"/>
      <c r="M132" s="199"/>
      <c r="N132" s="24"/>
      <c r="O132" s="198"/>
      <c r="P132" s="24"/>
      <c r="Q132" s="198"/>
      <c r="R132" s="200"/>
      <c r="S132" s="199"/>
      <c r="T132" s="198"/>
      <c r="U132" s="24"/>
      <c r="V132" s="199"/>
      <c r="W132" s="24"/>
      <c r="X132" s="199"/>
    </row>
    <row r="133" spans="1:24" ht="15.75">
      <c r="A133" s="165"/>
      <c r="B133" s="186"/>
      <c r="C133" s="186" t="s">
        <v>11</v>
      </c>
      <c r="D133" s="210">
        <f t="shared" si="20"/>
        <v>0</v>
      </c>
      <c r="E133" s="210">
        <f t="shared" si="21"/>
        <v>0</v>
      </c>
      <c r="F133" s="199"/>
      <c r="G133" s="198"/>
      <c r="H133" s="210">
        <f t="shared" si="22"/>
        <v>0</v>
      </c>
      <c r="I133" s="24"/>
      <c r="J133" s="198"/>
      <c r="K133" s="24"/>
      <c r="L133" s="194"/>
      <c r="M133" s="199"/>
      <c r="N133" s="24"/>
      <c r="O133" s="198"/>
      <c r="P133" s="24"/>
      <c r="Q133" s="198"/>
      <c r="R133" s="200"/>
      <c r="S133" s="199"/>
      <c r="T133" s="198"/>
      <c r="U133" s="24"/>
      <c r="V133" s="199"/>
      <c r="W133" s="24"/>
      <c r="X133" s="199"/>
    </row>
    <row r="134" spans="1:24" ht="15.75">
      <c r="A134" s="165" t="s">
        <v>144</v>
      </c>
      <c r="B134" s="186" t="s">
        <v>63</v>
      </c>
      <c r="C134" s="186" t="s">
        <v>28</v>
      </c>
      <c r="D134" s="210">
        <f t="shared" si="20"/>
        <v>0</v>
      </c>
      <c r="E134" s="210">
        <f t="shared" si="21"/>
        <v>0</v>
      </c>
      <c r="F134" s="199"/>
      <c r="G134" s="198"/>
      <c r="H134" s="210">
        <f t="shared" si="22"/>
        <v>0</v>
      </c>
      <c r="I134" s="228">
        <v>0</v>
      </c>
      <c r="J134" s="198">
        <v>0</v>
      </c>
      <c r="K134" s="24"/>
      <c r="L134" s="194"/>
      <c r="M134" s="199"/>
      <c r="N134" s="24"/>
      <c r="O134" s="198"/>
      <c r="P134" s="24"/>
      <c r="Q134" s="198"/>
      <c r="R134" s="200"/>
      <c r="S134" s="199"/>
      <c r="T134" s="198"/>
      <c r="U134" s="24"/>
      <c r="V134" s="199"/>
      <c r="W134" s="24"/>
      <c r="X134" s="199"/>
    </row>
    <row r="135" spans="1:24" ht="15.75">
      <c r="A135" s="165"/>
      <c r="B135" s="186"/>
      <c r="C135" s="186" t="s">
        <v>11</v>
      </c>
      <c r="D135" s="210">
        <f t="shared" si="20"/>
        <v>0</v>
      </c>
      <c r="E135" s="210">
        <f t="shared" si="21"/>
        <v>0</v>
      </c>
      <c r="F135" s="199"/>
      <c r="G135" s="198"/>
      <c r="H135" s="210">
        <f t="shared" si="22"/>
        <v>0</v>
      </c>
      <c r="I135" s="228">
        <v>0</v>
      </c>
      <c r="J135" s="198">
        <v>0</v>
      </c>
      <c r="K135" s="38"/>
      <c r="L135" s="206"/>
      <c r="M135" s="199"/>
      <c r="N135" s="38"/>
      <c r="O135" s="198"/>
      <c r="P135" s="38"/>
      <c r="Q135" s="198"/>
      <c r="R135" s="207"/>
      <c r="S135" s="205"/>
      <c r="T135" s="204"/>
      <c r="U135" s="38"/>
      <c r="V135" s="199"/>
      <c r="W135" s="38"/>
      <c r="X135" s="199"/>
    </row>
    <row r="136" spans="1:24" ht="15.75">
      <c r="A136" s="165" t="s">
        <v>145</v>
      </c>
      <c r="B136" s="186" t="s">
        <v>64</v>
      </c>
      <c r="C136" s="186" t="s">
        <v>28</v>
      </c>
      <c r="D136" s="210">
        <f t="shared" si="20"/>
        <v>0</v>
      </c>
      <c r="E136" s="210">
        <f t="shared" si="21"/>
        <v>0</v>
      </c>
      <c r="F136" s="215"/>
      <c r="G136" s="198"/>
      <c r="H136" s="210">
        <f t="shared" si="22"/>
        <v>0</v>
      </c>
      <c r="I136" s="228">
        <v>0</v>
      </c>
      <c r="J136" s="198">
        <v>0</v>
      </c>
      <c r="K136" s="24"/>
      <c r="L136" s="194"/>
      <c r="M136" s="199"/>
      <c r="N136" s="24"/>
      <c r="O136" s="198"/>
      <c r="P136" s="24"/>
      <c r="Q136" s="198"/>
      <c r="R136" s="200"/>
      <c r="S136" s="199"/>
      <c r="T136" s="198"/>
      <c r="U136" s="24"/>
      <c r="V136" s="199"/>
      <c r="W136" s="24"/>
      <c r="X136" s="199"/>
    </row>
    <row r="137" spans="1:24" ht="15.75">
      <c r="A137" s="165"/>
      <c r="B137" s="186"/>
      <c r="C137" s="186" t="s">
        <v>11</v>
      </c>
      <c r="D137" s="210">
        <f t="shared" si="20"/>
        <v>0</v>
      </c>
      <c r="E137" s="210">
        <f t="shared" si="21"/>
        <v>0</v>
      </c>
      <c r="F137" s="215"/>
      <c r="G137" s="198"/>
      <c r="H137" s="210">
        <f t="shared" si="22"/>
        <v>0</v>
      </c>
      <c r="I137" s="228">
        <v>0</v>
      </c>
      <c r="J137" s="198">
        <v>0</v>
      </c>
      <c r="K137" s="24"/>
      <c r="L137" s="194"/>
      <c r="M137" s="199"/>
      <c r="N137" s="24"/>
      <c r="O137" s="198"/>
      <c r="P137" s="24"/>
      <c r="Q137" s="198"/>
      <c r="R137" s="200"/>
      <c r="S137" s="199"/>
      <c r="T137" s="198"/>
      <c r="U137" s="24"/>
      <c r="V137" s="199"/>
      <c r="W137" s="24"/>
      <c r="X137" s="199"/>
    </row>
    <row r="138" spans="1:24" ht="15.75">
      <c r="A138" s="165" t="s">
        <v>146</v>
      </c>
      <c r="B138" s="186" t="s">
        <v>91</v>
      </c>
      <c r="C138" s="186" t="s">
        <v>28</v>
      </c>
      <c r="D138" s="210">
        <f t="shared" si="20"/>
        <v>0</v>
      </c>
      <c r="E138" s="210">
        <f t="shared" si="21"/>
        <v>0</v>
      </c>
      <c r="F138" s="199"/>
      <c r="G138" s="198"/>
      <c r="H138" s="210">
        <f t="shared" si="22"/>
        <v>0</v>
      </c>
      <c r="I138" s="228">
        <v>0</v>
      </c>
      <c r="J138" s="198">
        <v>0</v>
      </c>
      <c r="K138" s="24"/>
      <c r="L138" s="194"/>
      <c r="M138" s="199"/>
      <c r="N138" s="24"/>
      <c r="O138" s="198"/>
      <c r="P138" s="24"/>
      <c r="Q138" s="198"/>
      <c r="R138" s="200"/>
      <c r="S138" s="199"/>
      <c r="T138" s="198"/>
      <c r="U138" s="24"/>
      <c r="V138" s="199"/>
      <c r="W138" s="24"/>
      <c r="X138" s="199"/>
    </row>
    <row r="139" spans="1:24" ht="15.75">
      <c r="A139" s="165"/>
      <c r="B139" s="186"/>
      <c r="C139" s="186" t="s">
        <v>11</v>
      </c>
      <c r="D139" s="210">
        <f t="shared" si="20"/>
        <v>0</v>
      </c>
      <c r="E139" s="210">
        <f t="shared" si="21"/>
        <v>0</v>
      </c>
      <c r="F139" s="199"/>
      <c r="G139" s="198"/>
      <c r="H139" s="210">
        <f t="shared" si="22"/>
        <v>0</v>
      </c>
      <c r="I139" s="228">
        <v>0</v>
      </c>
      <c r="J139" s="198">
        <v>0</v>
      </c>
      <c r="K139" s="24"/>
      <c r="L139" s="194"/>
      <c r="M139" s="199"/>
      <c r="N139" s="24"/>
      <c r="O139" s="198"/>
      <c r="P139" s="24"/>
      <c r="Q139" s="198"/>
      <c r="R139" s="200"/>
      <c r="S139" s="199"/>
      <c r="T139" s="198"/>
      <c r="U139" s="24"/>
      <c r="V139" s="199"/>
      <c r="W139" s="24"/>
      <c r="X139" s="199"/>
    </row>
    <row r="140" spans="1:24" ht="15.75">
      <c r="A140" s="165" t="s">
        <v>147</v>
      </c>
      <c r="B140" s="186" t="s">
        <v>92</v>
      </c>
      <c r="C140" s="186" t="s">
        <v>28</v>
      </c>
      <c r="D140" s="210">
        <f t="shared" si="20"/>
        <v>0</v>
      </c>
      <c r="E140" s="210">
        <f t="shared" si="21"/>
        <v>0</v>
      </c>
      <c r="F140" s="199"/>
      <c r="G140" s="198"/>
      <c r="H140" s="210">
        <f t="shared" si="22"/>
        <v>0</v>
      </c>
      <c r="I140" s="228">
        <v>0</v>
      </c>
      <c r="J140" s="198">
        <v>0</v>
      </c>
      <c r="K140" s="24"/>
      <c r="L140" s="194"/>
      <c r="M140" s="199"/>
      <c r="N140" s="24"/>
      <c r="O140" s="198"/>
      <c r="P140" s="24"/>
      <c r="Q140" s="198"/>
      <c r="R140" s="200"/>
      <c r="S140" s="199"/>
      <c r="T140" s="198"/>
      <c r="U140" s="24"/>
      <c r="V140" s="199"/>
      <c r="W140" s="24"/>
      <c r="X140" s="199"/>
    </row>
    <row r="141" spans="1:24" ht="15.75">
      <c r="A141" s="165"/>
      <c r="B141" s="186"/>
      <c r="C141" s="186" t="s">
        <v>11</v>
      </c>
      <c r="D141" s="210">
        <f t="shared" si="20"/>
        <v>0</v>
      </c>
      <c r="E141" s="210">
        <f t="shared" si="21"/>
        <v>0</v>
      </c>
      <c r="F141" s="199"/>
      <c r="G141" s="198"/>
      <c r="H141" s="210">
        <f t="shared" si="22"/>
        <v>0</v>
      </c>
      <c r="I141" s="228">
        <v>0</v>
      </c>
      <c r="J141" s="198">
        <v>0</v>
      </c>
      <c r="K141" s="24"/>
      <c r="L141" s="194"/>
      <c r="M141" s="199"/>
      <c r="N141" s="24"/>
      <c r="O141" s="198"/>
      <c r="P141" s="24"/>
      <c r="Q141" s="198"/>
      <c r="R141" s="200"/>
      <c r="S141" s="199"/>
      <c r="T141" s="198"/>
      <c r="U141" s="24"/>
      <c r="V141" s="199"/>
      <c r="W141" s="24"/>
      <c r="X141" s="199"/>
    </row>
    <row r="142" spans="1:24" ht="15.75">
      <c r="A142" s="165" t="s">
        <v>148</v>
      </c>
      <c r="B142" s="186" t="s">
        <v>86</v>
      </c>
      <c r="C142" s="186" t="s">
        <v>28</v>
      </c>
      <c r="D142" s="210">
        <f t="shared" si="20"/>
        <v>0</v>
      </c>
      <c r="E142" s="210">
        <f t="shared" si="21"/>
        <v>0</v>
      </c>
      <c r="F142" s="199"/>
      <c r="G142" s="193"/>
      <c r="H142" s="210">
        <f t="shared" si="22"/>
        <v>0</v>
      </c>
      <c r="I142" s="24"/>
      <c r="J142" s="193"/>
      <c r="K142" s="24"/>
      <c r="L142" s="194"/>
      <c r="M142" s="186"/>
      <c r="N142" s="24"/>
      <c r="O142" s="193"/>
      <c r="P142" s="24"/>
      <c r="Q142" s="193"/>
      <c r="R142" s="216"/>
      <c r="S142" s="186"/>
      <c r="T142" s="193"/>
      <c r="U142" s="24"/>
      <c r="V142" s="186"/>
      <c r="W142" s="24"/>
      <c r="X142" s="186"/>
    </row>
    <row r="143" spans="1:24" ht="16.5" thickBot="1">
      <c r="A143" s="67"/>
      <c r="B143" s="67"/>
      <c r="C143" s="67" t="s">
        <v>11</v>
      </c>
      <c r="D143" s="69">
        <f t="shared" si="20"/>
        <v>0</v>
      </c>
      <c r="E143" s="69">
        <f t="shared" si="21"/>
        <v>0</v>
      </c>
      <c r="F143" s="217"/>
      <c r="G143" s="88"/>
      <c r="H143" s="69">
        <f t="shared" si="22"/>
        <v>0</v>
      </c>
      <c r="I143" s="29"/>
      <c r="J143" s="88"/>
      <c r="K143" s="29"/>
      <c r="L143" s="89"/>
      <c r="M143" s="67"/>
      <c r="N143" s="29"/>
      <c r="O143" s="88"/>
      <c r="P143" s="29"/>
      <c r="Q143" s="88"/>
      <c r="R143" s="90"/>
      <c r="S143" s="67"/>
      <c r="T143" s="88"/>
      <c r="U143" s="29"/>
      <c r="V143" s="67"/>
      <c r="W143" s="29"/>
      <c r="X143" s="67"/>
    </row>
    <row r="144" spans="1:24" ht="15.75">
      <c r="A144" s="218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</row>
    <row r="145" spans="1:24" ht="15.75">
      <c r="A145" s="21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</row>
    <row r="146" spans="1:24" ht="15.75">
      <c r="A146" s="218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</row>
    <row r="147" spans="1:24" ht="15.75">
      <c r="A147" s="218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</row>
    <row r="148" spans="1:24" ht="15.75">
      <c r="A148" s="218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</row>
    <row r="149" spans="1:24" ht="15.75">
      <c r="A149" s="218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</row>
    <row r="150" spans="1:24" ht="15.75">
      <c r="A150" s="218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</row>
    <row r="151" spans="1:24" ht="15.75">
      <c r="A151" s="218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</row>
    <row r="152" spans="1:24" ht="15.75">
      <c r="A152" s="218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</row>
    <row r="153" spans="1:24" ht="15.75">
      <c r="A153" s="218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spans="1:24" ht="15.75">
      <c r="A154" s="218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</row>
    <row r="155" spans="1:24" ht="15.75">
      <c r="A155" s="218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</row>
    <row r="156" spans="1:24" ht="15.75">
      <c r="A156" s="218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</row>
    <row r="157" spans="1:24" ht="15.75">
      <c r="A157" s="218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</row>
    <row r="158" spans="1:24" ht="15.75">
      <c r="A158" s="218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</row>
    <row r="159" spans="1:24" ht="15.75">
      <c r="A159" s="218"/>
      <c r="B159" s="140"/>
      <c r="C159" s="140" t="s">
        <v>189</v>
      </c>
      <c r="D159" s="140"/>
      <c r="E159" s="140"/>
      <c r="F159" s="140"/>
      <c r="G159" s="140"/>
      <c r="H159" s="140"/>
      <c r="I159" s="140" t="s">
        <v>191</v>
      </c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</row>
    <row r="160" spans="3:10" ht="15.75">
      <c r="C160" s="140"/>
      <c r="D160" s="140"/>
      <c r="E160" s="140"/>
      <c r="F160" s="140"/>
      <c r="G160" s="140"/>
      <c r="H160" s="140"/>
      <c r="I160" s="140"/>
      <c r="J160" s="140"/>
    </row>
    <row r="161" spans="3:10" ht="15.75">
      <c r="C161" s="140" t="s">
        <v>181</v>
      </c>
      <c r="D161" s="140"/>
      <c r="E161" s="140"/>
      <c r="F161" s="140"/>
      <c r="G161" s="140"/>
      <c r="H161" s="140"/>
      <c r="I161" s="140" t="s">
        <v>192</v>
      </c>
      <c r="J161" s="140"/>
    </row>
    <row r="162" spans="3:10" ht="15.75">
      <c r="C162" s="140"/>
      <c r="D162" s="140"/>
      <c r="E162" s="140"/>
      <c r="F162" s="140"/>
      <c r="G162" s="140"/>
      <c r="H162" s="140"/>
      <c r="I162" s="140"/>
      <c r="J162" s="140"/>
    </row>
    <row r="163" spans="3:10" ht="15.75">
      <c r="C163" s="140" t="s">
        <v>200</v>
      </c>
      <c r="D163" s="140"/>
      <c r="E163" s="140"/>
      <c r="F163" s="140"/>
      <c r="G163" s="140"/>
      <c r="H163" s="140"/>
      <c r="I163" s="140" t="s">
        <v>193</v>
      </c>
      <c r="J163" s="140"/>
    </row>
  </sheetData>
  <sheetProtection/>
  <mergeCells count="14">
    <mergeCell ref="A3:V3"/>
    <mergeCell ref="A4:A6"/>
    <mergeCell ref="B4:B6"/>
    <mergeCell ref="C4:C6"/>
    <mergeCell ref="D4:D6"/>
    <mergeCell ref="E4:Q4"/>
    <mergeCell ref="R4:T5"/>
    <mergeCell ref="U4:V5"/>
    <mergeCell ref="W4:X5"/>
    <mergeCell ref="E5:G5"/>
    <mergeCell ref="H5:J5"/>
    <mergeCell ref="K5:M5"/>
    <mergeCell ref="N5:O5"/>
    <mergeCell ref="P5:Q5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9"/>
  <sheetViews>
    <sheetView zoomScale="75" zoomScaleNormal="75" zoomScalePageLayoutView="0" workbookViewId="0" topLeftCell="A1">
      <pane xSplit="3" ySplit="7" topLeftCell="D6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6" sqref="H6:J84"/>
    </sheetView>
  </sheetViews>
  <sheetFormatPr defaultColWidth="8.875" defaultRowHeight="12.75"/>
  <cols>
    <col min="1" max="1" width="5.875" style="1" customWidth="1"/>
    <col min="2" max="2" width="60.125" style="1" customWidth="1"/>
    <col min="3" max="3" width="8.875" style="1" customWidth="1"/>
    <col min="4" max="4" width="11.625" style="219" customWidth="1"/>
    <col min="5" max="5" width="9.875" style="219" bestFit="1" customWidth="1"/>
    <col min="6" max="6" width="8.625" style="1" customWidth="1"/>
    <col min="7" max="7" width="8.25390625" style="1" customWidth="1"/>
    <col min="8" max="8" width="9.875" style="1" bestFit="1" customWidth="1"/>
    <col min="9" max="9" width="8.875" style="1" customWidth="1"/>
    <col min="10" max="10" width="10.00390625" style="1" customWidth="1"/>
    <col min="11" max="12" width="7.875" style="219" customWidth="1"/>
    <col min="13" max="13" width="8.25390625" style="1" customWidth="1"/>
    <col min="14" max="14" width="9.75390625" style="219" customWidth="1"/>
    <col min="15" max="15" width="9.875" style="1" customWidth="1"/>
    <col min="16" max="16" width="7.625" style="219" customWidth="1"/>
    <col min="17" max="17" width="8.875" style="1" customWidth="1"/>
    <col min="18" max="18" width="10.625" style="1" customWidth="1"/>
    <col min="19" max="19" width="9.375" style="1" customWidth="1"/>
    <col min="20" max="20" width="9.00390625" style="1" customWidth="1"/>
    <col min="21" max="21" width="7.625" style="219" customWidth="1"/>
    <col min="22" max="22" width="7.625" style="1" customWidth="1"/>
    <col min="23" max="23" width="7.625" style="219" customWidth="1"/>
    <col min="24" max="24" width="7.625" style="1" customWidth="1"/>
    <col min="25" max="16384" width="8.875" style="1" customWidth="1"/>
  </cols>
  <sheetData>
    <row r="2" spans="1:24" ht="15.75">
      <c r="A2" s="3"/>
      <c r="D2" s="2"/>
      <c r="E2" s="2"/>
      <c r="F2" s="4"/>
      <c r="G2" s="4"/>
      <c r="H2" s="4"/>
      <c r="I2" s="4"/>
      <c r="J2" s="4"/>
      <c r="K2" s="2"/>
      <c r="L2" s="2"/>
      <c r="M2" s="4"/>
      <c r="N2" s="2"/>
      <c r="O2" s="4"/>
      <c r="P2" s="2"/>
      <c r="Q2" s="4"/>
      <c r="R2" s="4"/>
      <c r="S2" s="4"/>
      <c r="T2" s="4"/>
      <c r="U2" s="2"/>
      <c r="V2" s="4"/>
      <c r="W2" s="2"/>
      <c r="X2" s="4"/>
    </row>
    <row r="3" spans="1:23" ht="16.5" thickBot="1">
      <c r="A3" s="1051" t="s">
        <v>202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"/>
    </row>
    <row r="4" spans="1:24" ht="36.75" customHeight="1" thickBot="1">
      <c r="A4" s="1052" t="s">
        <v>0</v>
      </c>
      <c r="B4" s="1055" t="s">
        <v>1</v>
      </c>
      <c r="C4" s="1055" t="s">
        <v>2</v>
      </c>
      <c r="D4" s="1058" t="s">
        <v>159</v>
      </c>
      <c r="E4" s="1047" t="s">
        <v>131</v>
      </c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50"/>
      <c r="R4" s="1043" t="s">
        <v>134</v>
      </c>
      <c r="S4" s="1062"/>
      <c r="T4" s="1044"/>
      <c r="U4" s="1043" t="s">
        <v>100</v>
      </c>
      <c r="V4" s="1044"/>
      <c r="W4" s="1043" t="s">
        <v>132</v>
      </c>
      <c r="X4" s="1044"/>
    </row>
    <row r="5" spans="1:24" ht="138.75" customHeight="1" thickBot="1">
      <c r="A5" s="1053"/>
      <c r="B5" s="1056"/>
      <c r="C5" s="1056"/>
      <c r="D5" s="1059"/>
      <c r="E5" s="1047" t="s">
        <v>157</v>
      </c>
      <c r="F5" s="1048"/>
      <c r="G5" s="1049"/>
      <c r="H5" s="1047" t="s">
        <v>156</v>
      </c>
      <c r="I5" s="1048"/>
      <c r="J5" s="1049"/>
      <c r="K5" s="1047" t="s">
        <v>158</v>
      </c>
      <c r="L5" s="1048"/>
      <c r="M5" s="1049"/>
      <c r="N5" s="1047" t="s">
        <v>154</v>
      </c>
      <c r="O5" s="1050"/>
      <c r="P5" s="1047" t="s">
        <v>155</v>
      </c>
      <c r="Q5" s="1050"/>
      <c r="R5" s="1045"/>
      <c r="S5" s="1063"/>
      <c r="T5" s="1046"/>
      <c r="U5" s="1045"/>
      <c r="V5" s="1046"/>
      <c r="W5" s="1045"/>
      <c r="X5" s="1046"/>
    </row>
    <row r="6" spans="1:24" ht="16.5" thickBot="1">
      <c r="A6" s="1054"/>
      <c r="B6" s="1057"/>
      <c r="C6" s="1057"/>
      <c r="D6" s="1060"/>
      <c r="E6" s="5" t="s">
        <v>3</v>
      </c>
      <c r="F6" s="6" t="s">
        <v>4</v>
      </c>
      <c r="G6" s="1128" t="s">
        <v>5</v>
      </c>
      <c r="H6" s="5" t="s">
        <v>6</v>
      </c>
      <c r="I6" s="6" t="s">
        <v>4</v>
      </c>
      <c r="J6" s="6" t="s">
        <v>5</v>
      </c>
      <c r="K6" s="1129" t="s">
        <v>6</v>
      </c>
      <c r="L6" s="6" t="s">
        <v>4</v>
      </c>
      <c r="M6" s="6" t="s">
        <v>5</v>
      </c>
      <c r="N6" s="5" t="s">
        <v>6</v>
      </c>
      <c r="O6" s="7" t="s">
        <v>7</v>
      </c>
      <c r="P6" s="8" t="s">
        <v>6</v>
      </c>
      <c r="Q6" s="7" t="s">
        <v>5</v>
      </c>
      <c r="R6" s="5" t="s">
        <v>6</v>
      </c>
      <c r="S6" s="9" t="s">
        <v>149</v>
      </c>
      <c r="T6" s="10" t="s">
        <v>8</v>
      </c>
      <c r="U6" s="5" t="s">
        <v>6</v>
      </c>
      <c r="V6" s="10" t="s">
        <v>8</v>
      </c>
      <c r="W6" s="5" t="s">
        <v>6</v>
      </c>
      <c r="X6" s="10" t="s">
        <v>8</v>
      </c>
    </row>
    <row r="7" spans="1:24" ht="17.25" thickBot="1" thickTop="1">
      <c r="A7" s="11" t="s">
        <v>73</v>
      </c>
      <c r="B7" s="12" t="s">
        <v>82</v>
      </c>
      <c r="C7" s="13" t="s">
        <v>11</v>
      </c>
      <c r="D7" s="14">
        <f aca="true" t="shared" si="0" ref="D7:D71">E7+H7+K7+N7+P7+R7+U7+W7</f>
        <v>94.9</v>
      </c>
      <c r="E7" s="14">
        <f aca="true" t="shared" si="1" ref="E7:E57">F7+G7</f>
        <v>0</v>
      </c>
      <c r="F7" s="14">
        <f>F10+F16+F27+F29+F32+F35+F37+F39+F41+F43+F45+F47+F49+F51+F53+F55+F57</f>
        <v>0</v>
      </c>
      <c r="G7" s="1154">
        <f>G10+G16+G27+G29+G32+G35+G37+G39+G41+G43+G45+G47+G49+G51+G53+G55+G57</f>
        <v>0</v>
      </c>
      <c r="H7" s="220">
        <f>H10+H16+H27+H29+H32+H35+H37+H39+H41+H43+H45+H47+H49+H51+H53+H55+H57</f>
        <v>94.9</v>
      </c>
      <c r="I7" s="14">
        <f>I10+I16+I27+I29+I32+I35+I37+I39+I41+I43+I45+I47+I49+I51+I53+I55+I57</f>
        <v>0</v>
      </c>
      <c r="J7" s="14">
        <f>J10+J16+J27+J29+J32+J35+J37+J39+J41+J43+J45+J47+J49+J51+J53+J55+J57</f>
        <v>94.9</v>
      </c>
      <c r="K7" s="1156">
        <f aca="true" t="shared" si="2" ref="K7:X7">K10+K27+K29+K32+K35+K37+K39+K41+K43+K45+K47+K49+K51+K53+K55+K57</f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>
        <f t="shared" si="2"/>
        <v>0</v>
      </c>
      <c r="P7" s="14">
        <f t="shared" si="2"/>
        <v>0</v>
      </c>
      <c r="Q7" s="14">
        <f t="shared" si="2"/>
        <v>0</v>
      </c>
      <c r="R7" s="14">
        <f t="shared" si="2"/>
        <v>0</v>
      </c>
      <c r="S7" s="14">
        <f t="shared" si="2"/>
        <v>0</v>
      </c>
      <c r="T7" s="14">
        <f t="shared" si="2"/>
        <v>0</v>
      </c>
      <c r="U7" s="14">
        <f t="shared" si="2"/>
        <v>0</v>
      </c>
      <c r="V7" s="14">
        <f t="shared" si="2"/>
        <v>0</v>
      </c>
      <c r="W7" s="14">
        <f t="shared" si="2"/>
        <v>0</v>
      </c>
      <c r="X7" s="14">
        <f t="shared" si="2"/>
        <v>0</v>
      </c>
    </row>
    <row r="8" spans="1:24" s="18" customFormat="1" ht="16.5" thickTop="1">
      <c r="A8" s="299"/>
      <c r="B8" s="300"/>
      <c r="C8" s="222" t="s">
        <v>163</v>
      </c>
      <c r="D8" s="17">
        <f t="shared" si="0"/>
        <v>0</v>
      </c>
      <c r="E8" s="17">
        <f t="shared" si="1"/>
        <v>0</v>
      </c>
      <c r="F8" s="302"/>
      <c r="G8" s="1155"/>
      <c r="H8" s="17">
        <f>I8+J8</f>
        <v>0</v>
      </c>
      <c r="I8" s="302"/>
      <c r="J8" s="302">
        <v>0</v>
      </c>
      <c r="K8" s="311">
        <f>L8+M8</f>
        <v>0</v>
      </c>
      <c r="L8" s="302"/>
      <c r="M8" s="302"/>
      <c r="N8" s="17">
        <f>O8+P8</f>
        <v>0</v>
      </c>
      <c r="O8" s="302"/>
      <c r="P8" s="17">
        <f>Q8+R8</f>
        <v>0</v>
      </c>
      <c r="Q8" s="302"/>
      <c r="R8" s="17">
        <f>S8+T8</f>
        <v>0</v>
      </c>
      <c r="S8" s="302"/>
      <c r="T8" s="302"/>
      <c r="U8" s="17">
        <f>V8+W8</f>
        <v>0</v>
      </c>
      <c r="V8" s="302"/>
      <c r="W8" s="302"/>
      <c r="X8" s="302"/>
    </row>
    <row r="9" spans="1:24" s="18" customFormat="1" ht="15.75">
      <c r="A9" s="221">
        <v>1</v>
      </c>
      <c r="B9" s="15" t="s">
        <v>83</v>
      </c>
      <c r="C9" s="16" t="s">
        <v>9</v>
      </c>
      <c r="D9" s="17">
        <f t="shared" si="0"/>
        <v>0</v>
      </c>
      <c r="E9" s="17">
        <f t="shared" si="1"/>
        <v>0</v>
      </c>
      <c r="F9" s="17">
        <f aca="true" t="shared" si="3" ref="F9:K10">F11+F13</f>
        <v>0</v>
      </c>
      <c r="G9" s="234">
        <f t="shared" si="3"/>
        <v>0</v>
      </c>
      <c r="H9" s="17">
        <f t="shared" si="3"/>
        <v>0</v>
      </c>
      <c r="I9" s="17">
        <f t="shared" si="3"/>
        <v>0</v>
      </c>
      <c r="J9" s="17">
        <f t="shared" si="3"/>
        <v>0</v>
      </c>
      <c r="K9" s="311">
        <f t="shared" si="3"/>
        <v>0</v>
      </c>
      <c r="L9" s="17"/>
      <c r="M9" s="17">
        <f aca="true" t="shared" si="4" ref="M9:X10">M11+M13</f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>
        <f t="shared" si="4"/>
        <v>0</v>
      </c>
      <c r="X9" s="17">
        <f t="shared" si="4"/>
        <v>0</v>
      </c>
    </row>
    <row r="10" spans="1:24" s="18" customFormat="1" ht="15.75">
      <c r="A10" s="221"/>
      <c r="B10" s="19" t="s">
        <v>10</v>
      </c>
      <c r="C10" s="20" t="s">
        <v>11</v>
      </c>
      <c r="D10" s="17">
        <f t="shared" si="0"/>
        <v>0</v>
      </c>
      <c r="E10" s="17">
        <f t="shared" si="1"/>
        <v>0</v>
      </c>
      <c r="F10" s="21">
        <f t="shared" si="3"/>
        <v>0</v>
      </c>
      <c r="G10" s="236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190">
        <f t="shared" si="3"/>
        <v>0</v>
      </c>
      <c r="L10" s="21"/>
      <c r="M10" s="21">
        <f t="shared" si="4"/>
        <v>0</v>
      </c>
      <c r="N10" s="21">
        <f t="shared" si="4"/>
        <v>0</v>
      </c>
      <c r="O10" s="21">
        <f t="shared" si="4"/>
        <v>0</v>
      </c>
      <c r="P10" s="21">
        <f t="shared" si="4"/>
        <v>0</v>
      </c>
      <c r="Q10" s="21">
        <f t="shared" si="4"/>
        <v>0</v>
      </c>
      <c r="R10" s="21">
        <f t="shared" si="4"/>
        <v>0</v>
      </c>
      <c r="S10" s="21">
        <f t="shared" si="4"/>
        <v>0</v>
      </c>
      <c r="T10" s="21">
        <f t="shared" si="4"/>
        <v>0</v>
      </c>
      <c r="U10" s="21">
        <f t="shared" si="4"/>
        <v>0</v>
      </c>
      <c r="V10" s="21">
        <f t="shared" si="4"/>
        <v>0</v>
      </c>
      <c r="W10" s="21">
        <f t="shared" si="4"/>
        <v>0</v>
      </c>
      <c r="X10" s="21">
        <f t="shared" si="4"/>
        <v>0</v>
      </c>
    </row>
    <row r="11" spans="1:24" s="18" customFormat="1" ht="15.75">
      <c r="A11" s="221" t="s">
        <v>12</v>
      </c>
      <c r="B11" s="19" t="s">
        <v>13</v>
      </c>
      <c r="C11" s="20" t="s">
        <v>9</v>
      </c>
      <c r="D11" s="17">
        <f t="shared" si="0"/>
        <v>0</v>
      </c>
      <c r="E11" s="17">
        <f t="shared" si="1"/>
        <v>0</v>
      </c>
      <c r="F11" s="22"/>
      <c r="G11" s="23">
        <v>0</v>
      </c>
      <c r="H11" s="24">
        <f aca="true" t="shared" si="5" ref="H11:H57">I11+J11</f>
        <v>0</v>
      </c>
      <c r="I11" s="24"/>
      <c r="J11" s="22">
        <v>0</v>
      </c>
      <c r="K11" s="195"/>
      <c r="L11" s="24"/>
      <c r="M11" s="22"/>
      <c r="N11" s="24"/>
      <c r="O11" s="22"/>
      <c r="P11" s="24"/>
      <c r="Q11" s="22"/>
      <c r="R11" s="22"/>
      <c r="S11" s="22"/>
      <c r="T11" s="22"/>
      <c r="U11" s="24"/>
      <c r="V11" s="25"/>
      <c r="W11" s="24"/>
      <c r="X11" s="25"/>
    </row>
    <row r="12" spans="1:24" s="18" customFormat="1" ht="15.75">
      <c r="A12" s="221"/>
      <c r="B12" s="19"/>
      <c r="C12" s="20" t="s">
        <v>11</v>
      </c>
      <c r="D12" s="17">
        <f t="shared" si="0"/>
        <v>0</v>
      </c>
      <c r="E12" s="17">
        <f t="shared" si="1"/>
        <v>0</v>
      </c>
      <c r="F12" s="22"/>
      <c r="G12" s="23">
        <v>0</v>
      </c>
      <c r="H12" s="24">
        <f t="shared" si="5"/>
        <v>0</v>
      </c>
      <c r="I12" s="24"/>
      <c r="J12" s="22">
        <v>0</v>
      </c>
      <c r="K12" s="195"/>
      <c r="L12" s="24"/>
      <c r="M12" s="22"/>
      <c r="N12" s="24"/>
      <c r="O12" s="22"/>
      <c r="P12" s="24"/>
      <c r="Q12" s="22"/>
      <c r="R12" s="22"/>
      <c r="S12" s="22"/>
      <c r="T12" s="22"/>
      <c r="U12" s="24"/>
      <c r="V12" s="25"/>
      <c r="W12" s="24"/>
      <c r="X12" s="25"/>
    </row>
    <row r="13" spans="1:24" s="18" customFormat="1" ht="15.75">
      <c r="A13" s="221" t="s">
        <v>14</v>
      </c>
      <c r="B13" s="19" t="s">
        <v>15</v>
      </c>
      <c r="C13" s="20" t="s">
        <v>9</v>
      </c>
      <c r="D13" s="17">
        <f t="shared" si="0"/>
        <v>0</v>
      </c>
      <c r="E13" s="17">
        <f t="shared" si="1"/>
        <v>0</v>
      </c>
      <c r="F13" s="22"/>
      <c r="G13" s="23">
        <v>0</v>
      </c>
      <c r="H13" s="24">
        <f t="shared" si="5"/>
        <v>0</v>
      </c>
      <c r="I13" s="24"/>
      <c r="J13" s="22">
        <v>0</v>
      </c>
      <c r="K13" s="195"/>
      <c r="L13" s="24"/>
      <c r="M13" s="22"/>
      <c r="N13" s="24"/>
      <c r="O13" s="22"/>
      <c r="P13" s="24"/>
      <c r="Q13" s="22"/>
      <c r="R13" s="22"/>
      <c r="S13" s="22"/>
      <c r="T13" s="22"/>
      <c r="U13" s="24"/>
      <c r="V13" s="25"/>
      <c r="W13" s="24"/>
      <c r="X13" s="25"/>
    </row>
    <row r="14" spans="1:24" s="18" customFormat="1" ht="16.5" thickBot="1">
      <c r="A14" s="221"/>
      <c r="B14" s="26"/>
      <c r="C14" s="27" t="s">
        <v>11</v>
      </c>
      <c r="D14" s="28">
        <f t="shared" si="0"/>
        <v>0</v>
      </c>
      <c r="E14" s="28">
        <f t="shared" si="1"/>
        <v>0</v>
      </c>
      <c r="F14" s="36"/>
      <c r="G14" s="37">
        <v>0</v>
      </c>
      <c r="H14" s="38">
        <f t="shared" si="5"/>
        <v>0</v>
      </c>
      <c r="I14" s="38"/>
      <c r="J14" s="22">
        <v>0</v>
      </c>
      <c r="K14" s="138"/>
      <c r="L14" s="38"/>
      <c r="M14" s="36"/>
      <c r="N14" s="38"/>
      <c r="O14" s="36"/>
      <c r="P14" s="38"/>
      <c r="Q14" s="36"/>
      <c r="R14" s="36"/>
      <c r="S14" s="36"/>
      <c r="T14" s="36"/>
      <c r="U14" s="38"/>
      <c r="V14" s="39"/>
      <c r="W14" s="38"/>
      <c r="X14" s="39"/>
    </row>
    <row r="15" spans="1:24" s="18" customFormat="1" ht="16.5" thickBot="1">
      <c r="A15" s="222" t="s">
        <v>16</v>
      </c>
      <c r="B15" s="223" t="s">
        <v>162</v>
      </c>
      <c r="C15" s="222" t="s">
        <v>163</v>
      </c>
      <c r="D15" s="28">
        <f t="shared" si="0"/>
        <v>0</v>
      </c>
      <c r="E15" s="233">
        <f t="shared" si="1"/>
        <v>0</v>
      </c>
      <c r="F15" s="243"/>
      <c r="G15" s="309"/>
      <c r="H15" s="1143">
        <f t="shared" si="5"/>
        <v>0</v>
      </c>
      <c r="I15" s="244"/>
      <c r="J15" s="1132"/>
      <c r="K15" s="312"/>
      <c r="L15" s="244"/>
      <c r="M15" s="243"/>
      <c r="N15" s="244"/>
      <c r="O15" s="243"/>
      <c r="P15" s="244"/>
      <c r="Q15" s="243"/>
      <c r="R15" s="243"/>
      <c r="S15" s="243"/>
      <c r="T15" s="243"/>
      <c r="U15" s="244"/>
      <c r="V15" s="243"/>
      <c r="W15" s="244"/>
      <c r="X15" s="243"/>
    </row>
    <row r="16" spans="1:24" s="18" customFormat="1" ht="16.5" thickBot="1">
      <c r="A16" s="222"/>
      <c r="B16" s="224" t="s">
        <v>164</v>
      </c>
      <c r="C16" s="225" t="s">
        <v>11</v>
      </c>
      <c r="D16" s="28">
        <f t="shared" si="0"/>
        <v>0</v>
      </c>
      <c r="E16" s="233">
        <f t="shared" si="1"/>
        <v>0</v>
      </c>
      <c r="F16" s="243">
        <f>F18+F20+F22+F24+F25</f>
        <v>0</v>
      </c>
      <c r="G16" s="309">
        <f>G18+G20+G22+G24+G25</f>
        <v>0</v>
      </c>
      <c r="H16" s="1143">
        <f t="shared" si="5"/>
        <v>0</v>
      </c>
      <c r="I16" s="244">
        <f>I18+I20+I22+I24+I25</f>
        <v>0</v>
      </c>
      <c r="J16" s="1132">
        <f>J18+J20+J22+J24+J25</f>
        <v>0</v>
      </c>
      <c r="K16" s="312"/>
      <c r="L16" s="244"/>
      <c r="M16" s="243"/>
      <c r="N16" s="244"/>
      <c r="O16" s="243"/>
      <c r="P16" s="244"/>
      <c r="Q16" s="243"/>
      <c r="R16" s="243"/>
      <c r="S16" s="243"/>
      <c r="T16" s="243"/>
      <c r="U16" s="244"/>
      <c r="V16" s="243"/>
      <c r="W16" s="244"/>
      <c r="X16" s="243"/>
    </row>
    <row r="17" spans="1:24" s="18" customFormat="1" ht="16.5" thickBot="1">
      <c r="A17" s="222" t="s">
        <v>165</v>
      </c>
      <c r="B17" s="225" t="s">
        <v>166</v>
      </c>
      <c r="C17" s="225" t="s">
        <v>167</v>
      </c>
      <c r="D17" s="28">
        <f t="shared" si="0"/>
        <v>0</v>
      </c>
      <c r="E17" s="233">
        <f t="shared" si="1"/>
        <v>0</v>
      </c>
      <c r="F17" s="243"/>
      <c r="G17" s="309">
        <v>0</v>
      </c>
      <c r="H17" s="1143">
        <f t="shared" si="5"/>
        <v>0</v>
      </c>
      <c r="I17" s="244"/>
      <c r="J17" s="1132"/>
      <c r="K17" s="312"/>
      <c r="L17" s="244"/>
      <c r="M17" s="243"/>
      <c r="N17" s="244"/>
      <c r="O17" s="243"/>
      <c r="P17" s="244"/>
      <c r="Q17" s="243"/>
      <c r="R17" s="243"/>
      <c r="S17" s="243"/>
      <c r="T17" s="243"/>
      <c r="U17" s="244"/>
      <c r="V17" s="243"/>
      <c r="W17" s="244"/>
      <c r="X17" s="243"/>
    </row>
    <row r="18" spans="1:24" s="18" customFormat="1" ht="16.5" thickBot="1">
      <c r="A18" s="222"/>
      <c r="B18" s="225"/>
      <c r="C18" s="225" t="s">
        <v>11</v>
      </c>
      <c r="D18" s="28">
        <f t="shared" si="0"/>
        <v>0</v>
      </c>
      <c r="E18" s="233">
        <f t="shared" si="1"/>
        <v>0</v>
      </c>
      <c r="F18" s="243"/>
      <c r="G18" s="309">
        <v>0</v>
      </c>
      <c r="H18" s="1143">
        <f t="shared" si="5"/>
        <v>0</v>
      </c>
      <c r="I18" s="244"/>
      <c r="J18" s="1132"/>
      <c r="K18" s="312"/>
      <c r="L18" s="244"/>
      <c r="M18" s="243"/>
      <c r="N18" s="244"/>
      <c r="O18" s="243"/>
      <c r="P18" s="244"/>
      <c r="Q18" s="243"/>
      <c r="R18" s="243"/>
      <c r="S18" s="243"/>
      <c r="T18" s="243"/>
      <c r="U18" s="244"/>
      <c r="V18" s="243"/>
      <c r="W18" s="244"/>
      <c r="X18" s="243"/>
    </row>
    <row r="19" spans="1:24" s="18" customFormat="1" ht="16.5" thickBot="1">
      <c r="A19" s="222" t="s">
        <v>168</v>
      </c>
      <c r="B19" s="225" t="s">
        <v>169</v>
      </c>
      <c r="C19" s="225" t="s">
        <v>170</v>
      </c>
      <c r="D19" s="28">
        <f t="shared" si="0"/>
        <v>0</v>
      </c>
      <c r="E19" s="233">
        <f t="shared" si="1"/>
        <v>0</v>
      </c>
      <c r="F19" s="243"/>
      <c r="G19" s="309">
        <v>0</v>
      </c>
      <c r="H19" s="1143">
        <f t="shared" si="5"/>
        <v>0</v>
      </c>
      <c r="I19" s="244"/>
      <c r="J19" s="1132"/>
      <c r="K19" s="312"/>
      <c r="L19" s="244"/>
      <c r="M19" s="243"/>
      <c r="N19" s="244"/>
      <c r="O19" s="243"/>
      <c r="P19" s="244"/>
      <c r="Q19" s="243"/>
      <c r="R19" s="243"/>
      <c r="S19" s="243"/>
      <c r="T19" s="243"/>
      <c r="U19" s="244"/>
      <c r="V19" s="243"/>
      <c r="W19" s="244"/>
      <c r="X19" s="243"/>
    </row>
    <row r="20" spans="1:24" s="18" customFormat="1" ht="16.5" thickBot="1">
      <c r="A20" s="222"/>
      <c r="B20" s="225" t="s">
        <v>171</v>
      </c>
      <c r="C20" s="225" t="s">
        <v>11</v>
      </c>
      <c r="D20" s="28">
        <f t="shared" si="0"/>
        <v>0</v>
      </c>
      <c r="E20" s="233">
        <f t="shared" si="1"/>
        <v>0</v>
      </c>
      <c r="F20" s="243"/>
      <c r="G20" s="309">
        <v>0</v>
      </c>
      <c r="H20" s="1143">
        <f t="shared" si="5"/>
        <v>0</v>
      </c>
      <c r="I20" s="244"/>
      <c r="J20" s="1132"/>
      <c r="K20" s="312"/>
      <c r="L20" s="244"/>
      <c r="M20" s="243"/>
      <c r="N20" s="244"/>
      <c r="O20" s="243"/>
      <c r="P20" s="244"/>
      <c r="Q20" s="243"/>
      <c r="R20" s="243"/>
      <c r="S20" s="243"/>
      <c r="T20" s="243"/>
      <c r="U20" s="244"/>
      <c r="V20" s="243"/>
      <c r="W20" s="244"/>
      <c r="X20" s="243"/>
    </row>
    <row r="21" spans="1:24" s="18" customFormat="1" ht="16.5" thickBot="1">
      <c r="A21" s="222" t="s">
        <v>172</v>
      </c>
      <c r="B21" s="225" t="s">
        <v>173</v>
      </c>
      <c r="C21" s="225" t="s">
        <v>170</v>
      </c>
      <c r="D21" s="28">
        <f t="shared" si="0"/>
        <v>0</v>
      </c>
      <c r="E21" s="233">
        <f t="shared" si="1"/>
        <v>0</v>
      </c>
      <c r="F21" s="243"/>
      <c r="G21" s="309">
        <v>0</v>
      </c>
      <c r="H21" s="1143">
        <f t="shared" si="5"/>
        <v>0</v>
      </c>
      <c r="I21" s="244"/>
      <c r="J21" s="1132"/>
      <c r="K21" s="312"/>
      <c r="L21" s="244"/>
      <c r="M21" s="243"/>
      <c r="N21" s="244"/>
      <c r="O21" s="243"/>
      <c r="P21" s="244"/>
      <c r="Q21" s="243"/>
      <c r="R21" s="243"/>
      <c r="S21" s="243"/>
      <c r="T21" s="243"/>
      <c r="U21" s="244"/>
      <c r="V21" s="243"/>
      <c r="W21" s="244"/>
      <c r="X21" s="243"/>
    </row>
    <row r="22" spans="1:24" s="18" customFormat="1" ht="16.5" thickBot="1">
      <c r="A22" s="222"/>
      <c r="B22" s="225" t="s">
        <v>174</v>
      </c>
      <c r="C22" s="225" t="s">
        <v>11</v>
      </c>
      <c r="D22" s="28">
        <f t="shared" si="0"/>
        <v>0</v>
      </c>
      <c r="E22" s="233">
        <f t="shared" si="1"/>
        <v>0</v>
      </c>
      <c r="F22" s="243"/>
      <c r="G22" s="309">
        <v>0</v>
      </c>
      <c r="H22" s="1143">
        <f t="shared" si="5"/>
        <v>0</v>
      </c>
      <c r="I22" s="244"/>
      <c r="J22" s="1132"/>
      <c r="K22" s="312"/>
      <c r="L22" s="244"/>
      <c r="M22" s="243"/>
      <c r="N22" s="244"/>
      <c r="O22" s="243"/>
      <c r="P22" s="244"/>
      <c r="Q22" s="243"/>
      <c r="R22" s="243"/>
      <c r="S22" s="243"/>
      <c r="T22" s="243"/>
      <c r="U22" s="244"/>
      <c r="V22" s="243"/>
      <c r="W22" s="244"/>
      <c r="X22" s="243"/>
    </row>
    <row r="23" spans="1:24" s="18" customFormat="1" ht="16.5" thickBot="1">
      <c r="A23" s="222" t="s">
        <v>175</v>
      </c>
      <c r="B23" s="225" t="s">
        <v>176</v>
      </c>
      <c r="C23" s="225" t="s">
        <v>28</v>
      </c>
      <c r="D23" s="28">
        <f t="shared" si="0"/>
        <v>0</v>
      </c>
      <c r="E23" s="233">
        <f t="shared" si="1"/>
        <v>0</v>
      </c>
      <c r="F23" s="243"/>
      <c r="G23" s="309">
        <v>0</v>
      </c>
      <c r="H23" s="1143">
        <f t="shared" si="5"/>
        <v>0</v>
      </c>
      <c r="I23" s="244"/>
      <c r="J23" s="1132"/>
      <c r="K23" s="312"/>
      <c r="L23" s="244"/>
      <c r="M23" s="243"/>
      <c r="N23" s="244"/>
      <c r="O23" s="243"/>
      <c r="P23" s="244"/>
      <c r="Q23" s="243"/>
      <c r="R23" s="243"/>
      <c r="S23" s="243"/>
      <c r="T23" s="243"/>
      <c r="U23" s="244"/>
      <c r="V23" s="243"/>
      <c r="W23" s="244"/>
      <c r="X23" s="243"/>
    </row>
    <row r="24" spans="1:24" s="18" customFormat="1" ht="16.5" thickBot="1">
      <c r="A24" s="222"/>
      <c r="B24" s="225"/>
      <c r="C24" s="225" t="s">
        <v>11</v>
      </c>
      <c r="D24" s="28">
        <f t="shared" si="0"/>
        <v>0</v>
      </c>
      <c r="E24" s="233">
        <f t="shared" si="1"/>
        <v>0</v>
      </c>
      <c r="F24" s="243"/>
      <c r="G24" s="309">
        <v>0</v>
      </c>
      <c r="H24" s="1143">
        <f t="shared" si="5"/>
        <v>0</v>
      </c>
      <c r="I24" s="244"/>
      <c r="J24" s="1132"/>
      <c r="K24" s="312"/>
      <c r="L24" s="244"/>
      <c r="M24" s="243"/>
      <c r="N24" s="244"/>
      <c r="O24" s="243"/>
      <c r="P24" s="244"/>
      <c r="Q24" s="243"/>
      <c r="R24" s="243"/>
      <c r="S24" s="243"/>
      <c r="T24" s="243"/>
      <c r="U24" s="244"/>
      <c r="V24" s="243"/>
      <c r="W24" s="244"/>
      <c r="X24" s="243"/>
    </row>
    <row r="25" spans="1:24" s="18" customFormat="1" ht="16.5" thickBot="1">
      <c r="A25" s="222" t="s">
        <v>177</v>
      </c>
      <c r="B25" s="225" t="s">
        <v>178</v>
      </c>
      <c r="C25" s="225" t="s">
        <v>11</v>
      </c>
      <c r="D25" s="28">
        <f t="shared" si="0"/>
        <v>0</v>
      </c>
      <c r="E25" s="233">
        <f t="shared" si="1"/>
        <v>0</v>
      </c>
      <c r="F25" s="243"/>
      <c r="G25" s="309">
        <v>0</v>
      </c>
      <c r="H25" s="1143">
        <f t="shared" si="5"/>
        <v>0</v>
      </c>
      <c r="I25" s="244"/>
      <c r="J25" s="1132"/>
      <c r="K25" s="312"/>
      <c r="L25" s="244"/>
      <c r="M25" s="243"/>
      <c r="N25" s="244"/>
      <c r="O25" s="243"/>
      <c r="P25" s="244"/>
      <c r="Q25" s="243"/>
      <c r="R25" s="243"/>
      <c r="S25" s="243"/>
      <c r="T25" s="243"/>
      <c r="U25" s="244"/>
      <c r="V25" s="243"/>
      <c r="W25" s="244"/>
      <c r="X25" s="243"/>
    </row>
    <row r="26" spans="1:24" s="18" customFormat="1" ht="15.75">
      <c r="A26" s="221" t="s">
        <v>18</v>
      </c>
      <c r="B26" s="15" t="s">
        <v>102</v>
      </c>
      <c r="C26" s="16" t="s">
        <v>17</v>
      </c>
      <c r="D26" s="17">
        <f t="shared" si="0"/>
        <v>0.164</v>
      </c>
      <c r="E26" s="234">
        <f t="shared" si="1"/>
        <v>0</v>
      </c>
      <c r="F26" s="243"/>
      <c r="G26" s="309">
        <v>0</v>
      </c>
      <c r="H26" s="1143">
        <f t="shared" si="5"/>
        <v>0.164</v>
      </c>
      <c r="I26" s="244"/>
      <c r="J26" s="1132">
        <v>0.164</v>
      </c>
      <c r="K26" s="312"/>
      <c r="L26" s="244"/>
      <c r="M26" s="243"/>
      <c r="N26" s="244"/>
      <c r="O26" s="243"/>
      <c r="P26" s="244"/>
      <c r="Q26" s="243"/>
      <c r="R26" s="243"/>
      <c r="S26" s="243"/>
      <c r="T26" s="243"/>
      <c r="U26" s="244"/>
      <c r="V26" s="243"/>
      <c r="W26" s="244"/>
      <c r="X26" s="243"/>
    </row>
    <row r="27" spans="1:24" s="18" customFormat="1" ht="16.5" thickBot="1">
      <c r="A27" s="221"/>
      <c r="B27" s="34" t="s">
        <v>54</v>
      </c>
      <c r="C27" s="35" t="s">
        <v>11</v>
      </c>
      <c r="D27" s="28">
        <f t="shared" si="0"/>
        <v>46.86</v>
      </c>
      <c r="E27" s="234">
        <f t="shared" si="1"/>
        <v>0</v>
      </c>
      <c r="F27" s="243"/>
      <c r="G27" s="309">
        <v>0</v>
      </c>
      <c r="H27" s="1143">
        <f t="shared" si="5"/>
        <v>46.86</v>
      </c>
      <c r="I27" s="244"/>
      <c r="J27" s="1132">
        <v>46.86</v>
      </c>
      <c r="K27" s="312"/>
      <c r="L27" s="244"/>
      <c r="M27" s="243"/>
      <c r="N27" s="244"/>
      <c r="O27" s="243"/>
      <c r="P27" s="244"/>
      <c r="Q27" s="243"/>
      <c r="R27" s="243"/>
      <c r="S27" s="243"/>
      <c r="T27" s="243"/>
      <c r="U27" s="244"/>
      <c r="V27" s="243"/>
      <c r="W27" s="244"/>
      <c r="X27" s="243"/>
    </row>
    <row r="28" spans="1:24" s="18" customFormat="1" ht="15.75">
      <c r="A28" s="221" t="s">
        <v>56</v>
      </c>
      <c r="B28" s="40" t="s">
        <v>66</v>
      </c>
      <c r="C28" s="41" t="s">
        <v>9</v>
      </c>
      <c r="D28" s="17">
        <f t="shared" si="0"/>
        <v>0.04</v>
      </c>
      <c r="E28" s="235">
        <f t="shared" si="1"/>
        <v>0</v>
      </c>
      <c r="F28" s="243"/>
      <c r="G28" s="309">
        <v>0</v>
      </c>
      <c r="H28" s="1143">
        <f t="shared" si="5"/>
        <v>0.04</v>
      </c>
      <c r="I28" s="244"/>
      <c r="J28" s="1132">
        <v>0.04</v>
      </c>
      <c r="K28" s="312"/>
      <c r="L28" s="244"/>
      <c r="M28" s="243"/>
      <c r="N28" s="244"/>
      <c r="O28" s="243"/>
      <c r="P28" s="244"/>
      <c r="Q28" s="243"/>
      <c r="R28" s="243"/>
      <c r="S28" s="243"/>
      <c r="T28" s="243"/>
      <c r="U28" s="244"/>
      <c r="V28" s="243"/>
      <c r="W28" s="244"/>
      <c r="X28" s="243"/>
    </row>
    <row r="29" spans="1:24" s="18" customFormat="1" ht="16.5" thickBot="1">
      <c r="A29" s="221"/>
      <c r="B29" s="26"/>
      <c r="C29" s="44" t="s">
        <v>11</v>
      </c>
      <c r="D29" s="28">
        <f t="shared" si="0"/>
        <v>2.848</v>
      </c>
      <c r="E29" s="234">
        <f t="shared" si="1"/>
        <v>0</v>
      </c>
      <c r="F29" s="243"/>
      <c r="G29" s="309">
        <v>0</v>
      </c>
      <c r="H29" s="1143">
        <f t="shared" si="5"/>
        <v>2.848</v>
      </c>
      <c r="I29" s="244"/>
      <c r="J29" s="1132">
        <v>2.848</v>
      </c>
      <c r="K29" s="312"/>
      <c r="L29" s="244"/>
      <c r="M29" s="243"/>
      <c r="N29" s="244"/>
      <c r="O29" s="243"/>
      <c r="P29" s="244"/>
      <c r="Q29" s="243"/>
      <c r="R29" s="243"/>
      <c r="S29" s="243"/>
      <c r="T29" s="243"/>
      <c r="U29" s="244"/>
      <c r="V29" s="243"/>
      <c r="W29" s="244"/>
      <c r="X29" s="243"/>
    </row>
    <row r="30" spans="1:24" s="18" customFormat="1" ht="15.75">
      <c r="A30" s="221" t="s">
        <v>24</v>
      </c>
      <c r="B30" s="40" t="s">
        <v>84</v>
      </c>
      <c r="C30" s="45" t="s">
        <v>9</v>
      </c>
      <c r="D30" s="17">
        <f t="shared" si="0"/>
        <v>0</v>
      </c>
      <c r="E30" s="235">
        <f t="shared" si="1"/>
        <v>0</v>
      </c>
      <c r="F30" s="243"/>
      <c r="G30" s="309">
        <v>0</v>
      </c>
      <c r="H30" s="1143">
        <f t="shared" si="5"/>
        <v>0</v>
      </c>
      <c r="I30" s="244"/>
      <c r="J30" s="1132">
        <v>0</v>
      </c>
      <c r="K30" s="312"/>
      <c r="L30" s="244"/>
      <c r="M30" s="243"/>
      <c r="N30" s="244"/>
      <c r="O30" s="243"/>
      <c r="P30" s="244"/>
      <c r="Q30" s="243"/>
      <c r="R30" s="243"/>
      <c r="S30" s="243"/>
      <c r="T30" s="243"/>
      <c r="U30" s="244"/>
      <c r="V30" s="243"/>
      <c r="W30" s="244"/>
      <c r="X30" s="243"/>
    </row>
    <row r="31" spans="1:24" s="18" customFormat="1" ht="15.75">
      <c r="A31" s="221"/>
      <c r="B31" s="34" t="s">
        <v>71</v>
      </c>
      <c r="C31" s="20" t="s">
        <v>57</v>
      </c>
      <c r="D31" s="17">
        <f t="shared" si="0"/>
        <v>0</v>
      </c>
      <c r="E31" s="236">
        <f t="shared" si="1"/>
        <v>0</v>
      </c>
      <c r="F31" s="243"/>
      <c r="G31" s="309">
        <v>0</v>
      </c>
      <c r="H31" s="1143">
        <f t="shared" si="5"/>
        <v>0</v>
      </c>
      <c r="I31" s="244"/>
      <c r="J31" s="1132">
        <v>0</v>
      </c>
      <c r="K31" s="312"/>
      <c r="L31" s="244"/>
      <c r="M31" s="243"/>
      <c r="N31" s="244"/>
      <c r="O31" s="243"/>
      <c r="P31" s="244"/>
      <c r="Q31" s="243"/>
      <c r="R31" s="243"/>
      <c r="S31" s="243"/>
      <c r="T31" s="243"/>
      <c r="U31" s="244"/>
      <c r="V31" s="243"/>
      <c r="W31" s="244"/>
      <c r="X31" s="243"/>
    </row>
    <row r="32" spans="1:24" s="18" customFormat="1" ht="16.5" thickBot="1">
      <c r="A32" s="221"/>
      <c r="B32" s="49"/>
      <c r="C32" s="50" t="s">
        <v>11</v>
      </c>
      <c r="D32" s="28">
        <f t="shared" si="0"/>
        <v>0</v>
      </c>
      <c r="E32" s="234">
        <f t="shared" si="1"/>
        <v>0</v>
      </c>
      <c r="F32" s="243"/>
      <c r="G32" s="309">
        <v>0</v>
      </c>
      <c r="H32" s="1143">
        <f t="shared" si="5"/>
        <v>0</v>
      </c>
      <c r="I32" s="244"/>
      <c r="J32" s="1132">
        <v>0</v>
      </c>
      <c r="K32" s="312"/>
      <c r="L32" s="244"/>
      <c r="M32" s="243"/>
      <c r="N32" s="244"/>
      <c r="O32" s="243"/>
      <c r="P32" s="244"/>
      <c r="Q32" s="243"/>
      <c r="R32" s="243"/>
      <c r="S32" s="243"/>
      <c r="T32" s="243"/>
      <c r="U32" s="244"/>
      <c r="V32" s="243"/>
      <c r="W32" s="244"/>
      <c r="X32" s="243"/>
    </row>
    <row r="33" spans="1:24" s="18" customFormat="1" ht="15.75">
      <c r="A33" s="221" t="s">
        <v>25</v>
      </c>
      <c r="B33" s="15" t="s">
        <v>26</v>
      </c>
      <c r="C33" s="16" t="s">
        <v>9</v>
      </c>
      <c r="D33" s="17">
        <f t="shared" si="0"/>
        <v>0</v>
      </c>
      <c r="E33" s="235">
        <f t="shared" si="1"/>
        <v>0</v>
      </c>
      <c r="F33" s="243"/>
      <c r="G33" s="309">
        <v>0</v>
      </c>
      <c r="H33" s="1143">
        <f t="shared" si="5"/>
        <v>0</v>
      </c>
      <c r="I33" s="245">
        <v>0</v>
      </c>
      <c r="J33" s="1132"/>
      <c r="K33" s="312"/>
      <c r="L33" s="244"/>
      <c r="M33" s="243"/>
      <c r="N33" s="244"/>
      <c r="O33" s="243"/>
      <c r="P33" s="244"/>
      <c r="Q33" s="243"/>
      <c r="R33" s="243"/>
      <c r="S33" s="243"/>
      <c r="T33" s="243"/>
      <c r="U33" s="244"/>
      <c r="V33" s="243"/>
      <c r="W33" s="244"/>
      <c r="X33" s="243"/>
    </row>
    <row r="34" spans="1:24" s="18" customFormat="1" ht="15.75">
      <c r="A34" s="221"/>
      <c r="B34" s="51" t="s">
        <v>69</v>
      </c>
      <c r="C34" s="20" t="s">
        <v>58</v>
      </c>
      <c r="D34" s="17">
        <f t="shared" si="0"/>
        <v>0</v>
      </c>
      <c r="E34" s="236">
        <f t="shared" si="1"/>
        <v>0</v>
      </c>
      <c r="F34" s="243"/>
      <c r="G34" s="309">
        <v>0</v>
      </c>
      <c r="H34" s="1143">
        <f t="shared" si="5"/>
        <v>0</v>
      </c>
      <c r="I34" s="245">
        <v>0</v>
      </c>
      <c r="J34" s="1132"/>
      <c r="K34" s="312"/>
      <c r="L34" s="244"/>
      <c r="M34" s="243"/>
      <c r="N34" s="244"/>
      <c r="O34" s="243"/>
      <c r="P34" s="244"/>
      <c r="Q34" s="243"/>
      <c r="R34" s="243"/>
      <c r="S34" s="243"/>
      <c r="T34" s="243"/>
      <c r="U34" s="244"/>
      <c r="V34" s="243"/>
      <c r="W34" s="244"/>
      <c r="X34" s="243"/>
    </row>
    <row r="35" spans="1:24" s="18" customFormat="1" ht="16.5" thickBot="1">
      <c r="A35" s="221"/>
      <c r="B35" s="52"/>
      <c r="C35" s="35" t="s">
        <v>11</v>
      </c>
      <c r="D35" s="28">
        <f t="shared" si="0"/>
        <v>0</v>
      </c>
      <c r="E35" s="233">
        <f t="shared" si="1"/>
        <v>0</v>
      </c>
      <c r="F35" s="243"/>
      <c r="G35" s="309">
        <v>0</v>
      </c>
      <c r="H35" s="1143">
        <f t="shared" si="5"/>
        <v>0</v>
      </c>
      <c r="I35" s="245">
        <v>0</v>
      </c>
      <c r="J35" s="1132"/>
      <c r="K35" s="312"/>
      <c r="L35" s="244"/>
      <c r="M35" s="243"/>
      <c r="N35" s="244"/>
      <c r="O35" s="243"/>
      <c r="P35" s="244"/>
      <c r="Q35" s="243"/>
      <c r="R35" s="243"/>
      <c r="S35" s="243"/>
      <c r="T35" s="243"/>
      <c r="U35" s="244"/>
      <c r="V35" s="243"/>
      <c r="W35" s="244"/>
      <c r="X35" s="243"/>
    </row>
    <row r="36" spans="1:24" s="18" customFormat="1" ht="15.75">
      <c r="A36" s="221" t="s">
        <v>27</v>
      </c>
      <c r="B36" s="40" t="s">
        <v>114</v>
      </c>
      <c r="C36" s="41" t="s">
        <v>28</v>
      </c>
      <c r="D36" s="17">
        <f t="shared" si="0"/>
        <v>0</v>
      </c>
      <c r="E36" s="234">
        <f t="shared" si="1"/>
        <v>0</v>
      </c>
      <c r="F36" s="243"/>
      <c r="G36" s="309">
        <v>0</v>
      </c>
      <c r="H36" s="1143">
        <f t="shared" si="5"/>
        <v>0</v>
      </c>
      <c r="I36" s="245">
        <v>0</v>
      </c>
      <c r="J36" s="1132"/>
      <c r="K36" s="312"/>
      <c r="L36" s="244"/>
      <c r="M36" s="243"/>
      <c r="N36" s="244"/>
      <c r="O36" s="243"/>
      <c r="P36" s="244"/>
      <c r="Q36" s="243"/>
      <c r="R36" s="243"/>
      <c r="S36" s="243"/>
      <c r="T36" s="243"/>
      <c r="U36" s="244"/>
      <c r="V36" s="243"/>
      <c r="W36" s="244"/>
      <c r="X36" s="243"/>
    </row>
    <row r="37" spans="1:24" s="18" customFormat="1" ht="16.5" thickBot="1">
      <c r="A37" s="221"/>
      <c r="B37" s="53" t="s">
        <v>53</v>
      </c>
      <c r="C37" s="44" t="s">
        <v>11</v>
      </c>
      <c r="D37" s="28">
        <f t="shared" si="0"/>
        <v>0</v>
      </c>
      <c r="E37" s="233">
        <f t="shared" si="1"/>
        <v>0</v>
      </c>
      <c r="F37" s="243"/>
      <c r="G37" s="309">
        <v>0</v>
      </c>
      <c r="H37" s="1143">
        <f t="shared" si="5"/>
        <v>0</v>
      </c>
      <c r="I37" s="245">
        <v>0</v>
      </c>
      <c r="J37" s="1132"/>
      <c r="K37" s="312"/>
      <c r="L37" s="244"/>
      <c r="M37" s="243"/>
      <c r="N37" s="244"/>
      <c r="O37" s="243"/>
      <c r="P37" s="244"/>
      <c r="Q37" s="243"/>
      <c r="R37" s="243"/>
      <c r="S37" s="243"/>
      <c r="T37" s="243"/>
      <c r="U37" s="244"/>
      <c r="V37" s="243"/>
      <c r="W37" s="244"/>
      <c r="X37" s="243"/>
    </row>
    <row r="38" spans="1:24" s="18" customFormat="1" ht="15.75">
      <c r="A38" s="221" t="s">
        <v>29</v>
      </c>
      <c r="B38" s="15" t="s">
        <v>52</v>
      </c>
      <c r="C38" s="54" t="s">
        <v>28</v>
      </c>
      <c r="D38" s="17">
        <f t="shared" si="0"/>
        <v>0</v>
      </c>
      <c r="E38" s="234">
        <f t="shared" si="1"/>
        <v>0</v>
      </c>
      <c r="F38" s="243"/>
      <c r="G38" s="309">
        <v>0</v>
      </c>
      <c r="H38" s="1143">
        <f t="shared" si="5"/>
        <v>0</v>
      </c>
      <c r="I38" s="244"/>
      <c r="J38" s="1132"/>
      <c r="K38" s="312"/>
      <c r="L38" s="244"/>
      <c r="M38" s="243"/>
      <c r="N38" s="244"/>
      <c r="O38" s="243"/>
      <c r="P38" s="244"/>
      <c r="Q38" s="243"/>
      <c r="R38" s="243"/>
      <c r="S38" s="243"/>
      <c r="T38" s="243"/>
      <c r="U38" s="244"/>
      <c r="V38" s="243"/>
      <c r="W38" s="244"/>
      <c r="X38" s="243"/>
    </row>
    <row r="39" spans="1:24" s="18" customFormat="1" ht="16.5" thickBot="1">
      <c r="A39" s="221"/>
      <c r="B39" s="55" t="s">
        <v>51</v>
      </c>
      <c r="C39" s="56" t="s">
        <v>11</v>
      </c>
      <c r="D39" s="28">
        <f t="shared" si="0"/>
        <v>0</v>
      </c>
      <c r="E39" s="233">
        <f t="shared" si="1"/>
        <v>0</v>
      </c>
      <c r="F39" s="243"/>
      <c r="G39" s="309">
        <v>0</v>
      </c>
      <c r="H39" s="1143">
        <f t="shared" si="5"/>
        <v>0</v>
      </c>
      <c r="I39" s="244"/>
      <c r="J39" s="1132"/>
      <c r="K39" s="312"/>
      <c r="L39" s="244"/>
      <c r="M39" s="243"/>
      <c r="N39" s="244"/>
      <c r="O39" s="243"/>
      <c r="P39" s="244"/>
      <c r="Q39" s="243"/>
      <c r="R39" s="243"/>
      <c r="S39" s="243"/>
      <c r="T39" s="243"/>
      <c r="U39" s="244"/>
      <c r="V39" s="243"/>
      <c r="W39" s="244"/>
      <c r="X39" s="243"/>
    </row>
    <row r="40" spans="1:24" s="18" customFormat="1" ht="15.75">
      <c r="A40" s="221" t="s">
        <v>31</v>
      </c>
      <c r="B40" s="40" t="s">
        <v>65</v>
      </c>
      <c r="C40" s="41" t="s">
        <v>17</v>
      </c>
      <c r="D40" s="17">
        <f t="shared" si="0"/>
        <v>0</v>
      </c>
      <c r="E40" s="234">
        <f t="shared" si="1"/>
        <v>0</v>
      </c>
      <c r="F40" s="243"/>
      <c r="G40" s="309">
        <v>0</v>
      </c>
      <c r="H40" s="1143">
        <f t="shared" si="5"/>
        <v>0</v>
      </c>
      <c r="I40" s="244"/>
      <c r="J40" s="1132"/>
      <c r="K40" s="312"/>
      <c r="L40" s="244"/>
      <c r="M40" s="243"/>
      <c r="N40" s="244"/>
      <c r="O40" s="243"/>
      <c r="P40" s="244"/>
      <c r="Q40" s="243"/>
      <c r="R40" s="243"/>
      <c r="S40" s="243"/>
      <c r="T40" s="243"/>
      <c r="U40" s="244"/>
      <c r="V40" s="243"/>
      <c r="W40" s="244"/>
      <c r="X40" s="243"/>
    </row>
    <row r="41" spans="1:24" s="18" customFormat="1" ht="16.5" thickBot="1">
      <c r="A41" s="221"/>
      <c r="B41" s="52"/>
      <c r="C41" s="56" t="s">
        <v>11</v>
      </c>
      <c r="D41" s="28">
        <f t="shared" si="0"/>
        <v>0</v>
      </c>
      <c r="E41" s="233">
        <f t="shared" si="1"/>
        <v>0</v>
      </c>
      <c r="F41" s="243"/>
      <c r="G41" s="309">
        <v>0</v>
      </c>
      <c r="H41" s="1143">
        <f t="shared" si="5"/>
        <v>0</v>
      </c>
      <c r="I41" s="244"/>
      <c r="J41" s="1132"/>
      <c r="K41" s="312"/>
      <c r="L41" s="244"/>
      <c r="M41" s="243"/>
      <c r="N41" s="244"/>
      <c r="O41" s="243"/>
      <c r="P41" s="244"/>
      <c r="Q41" s="243"/>
      <c r="R41" s="243"/>
      <c r="S41" s="243"/>
      <c r="T41" s="243"/>
      <c r="U41" s="244"/>
      <c r="V41" s="243"/>
      <c r="W41" s="244"/>
      <c r="X41" s="243"/>
    </row>
    <row r="42" spans="1:24" s="18" customFormat="1" ht="15.75">
      <c r="A42" s="221" t="s">
        <v>32</v>
      </c>
      <c r="B42" s="40" t="s">
        <v>78</v>
      </c>
      <c r="C42" s="41" t="s">
        <v>28</v>
      </c>
      <c r="D42" s="17">
        <f t="shared" si="0"/>
        <v>5</v>
      </c>
      <c r="E42" s="234">
        <f t="shared" si="1"/>
        <v>0</v>
      </c>
      <c r="F42" s="243"/>
      <c r="G42" s="309">
        <v>0</v>
      </c>
      <c r="H42" s="1143">
        <f t="shared" si="5"/>
        <v>5</v>
      </c>
      <c r="I42" s="245">
        <v>0</v>
      </c>
      <c r="J42" s="1132">
        <v>5</v>
      </c>
      <c r="K42" s="312"/>
      <c r="L42" s="244"/>
      <c r="M42" s="243"/>
      <c r="N42" s="244"/>
      <c r="O42" s="243"/>
      <c r="P42" s="244"/>
      <c r="Q42" s="243"/>
      <c r="R42" s="243"/>
      <c r="S42" s="243"/>
      <c r="T42" s="243"/>
      <c r="U42" s="244"/>
      <c r="V42" s="243"/>
      <c r="W42" s="244"/>
      <c r="X42" s="243"/>
    </row>
    <row r="43" spans="1:24" s="18" customFormat="1" ht="16.5" thickBot="1">
      <c r="A43" s="221"/>
      <c r="B43" s="57" t="s">
        <v>79</v>
      </c>
      <c r="C43" s="44" t="s">
        <v>11</v>
      </c>
      <c r="D43" s="28">
        <f t="shared" si="0"/>
        <v>14.436</v>
      </c>
      <c r="E43" s="233">
        <f t="shared" si="1"/>
        <v>0</v>
      </c>
      <c r="F43" s="243"/>
      <c r="G43" s="309">
        <v>0</v>
      </c>
      <c r="H43" s="1143">
        <f t="shared" si="5"/>
        <v>14.436</v>
      </c>
      <c r="I43" s="245">
        <v>0</v>
      </c>
      <c r="J43" s="1132">
        <v>14.436</v>
      </c>
      <c r="K43" s="312"/>
      <c r="L43" s="244"/>
      <c r="M43" s="243"/>
      <c r="N43" s="244"/>
      <c r="O43" s="243"/>
      <c r="P43" s="244"/>
      <c r="Q43" s="243"/>
      <c r="R43" s="243"/>
      <c r="S43" s="243"/>
      <c r="T43" s="243"/>
      <c r="U43" s="244"/>
      <c r="V43" s="243"/>
      <c r="W43" s="244"/>
      <c r="X43" s="243"/>
    </row>
    <row r="44" spans="1:24" s="18" customFormat="1" ht="15.75">
      <c r="A44" s="221" t="s">
        <v>34</v>
      </c>
      <c r="B44" s="40" t="s">
        <v>103</v>
      </c>
      <c r="C44" s="41" t="s">
        <v>28</v>
      </c>
      <c r="D44" s="17">
        <f t="shared" si="0"/>
        <v>0</v>
      </c>
      <c r="E44" s="234">
        <f t="shared" si="1"/>
        <v>0</v>
      </c>
      <c r="F44" s="243"/>
      <c r="G44" s="309">
        <v>0</v>
      </c>
      <c r="H44" s="1143">
        <f t="shared" si="5"/>
        <v>0</v>
      </c>
      <c r="I44" s="245">
        <v>0</v>
      </c>
      <c r="J44" s="1132">
        <v>0</v>
      </c>
      <c r="K44" s="312"/>
      <c r="L44" s="244"/>
      <c r="M44" s="243"/>
      <c r="N44" s="244"/>
      <c r="O44" s="243"/>
      <c r="P44" s="244"/>
      <c r="Q44" s="243"/>
      <c r="R44" s="243"/>
      <c r="S44" s="243"/>
      <c r="T44" s="243"/>
      <c r="U44" s="244"/>
      <c r="V44" s="243"/>
      <c r="W44" s="244"/>
      <c r="X44" s="243"/>
    </row>
    <row r="45" spans="1:24" s="18" customFormat="1" ht="16.5" thickBot="1">
      <c r="A45" s="221"/>
      <c r="B45" s="26"/>
      <c r="C45" s="44" t="s">
        <v>11</v>
      </c>
      <c r="D45" s="28">
        <f t="shared" si="0"/>
        <v>0</v>
      </c>
      <c r="E45" s="233">
        <f t="shared" si="1"/>
        <v>0</v>
      </c>
      <c r="F45" s="243"/>
      <c r="G45" s="309">
        <v>0</v>
      </c>
      <c r="H45" s="1143">
        <f t="shared" si="5"/>
        <v>0</v>
      </c>
      <c r="I45" s="245">
        <v>0</v>
      </c>
      <c r="J45" s="1132">
        <v>0</v>
      </c>
      <c r="K45" s="312"/>
      <c r="L45" s="244"/>
      <c r="M45" s="243"/>
      <c r="N45" s="244"/>
      <c r="O45" s="243"/>
      <c r="P45" s="244"/>
      <c r="Q45" s="243"/>
      <c r="R45" s="243"/>
      <c r="S45" s="243"/>
      <c r="T45" s="243"/>
      <c r="U45" s="244"/>
      <c r="V45" s="243"/>
      <c r="W45" s="244"/>
      <c r="X45" s="243"/>
    </row>
    <row r="46" spans="1:24" s="18" customFormat="1" ht="15.75">
      <c r="A46" s="221" t="s">
        <v>35</v>
      </c>
      <c r="B46" s="40" t="s">
        <v>76</v>
      </c>
      <c r="C46" s="41" t="s">
        <v>28</v>
      </c>
      <c r="D46" s="17">
        <f t="shared" si="0"/>
        <v>20</v>
      </c>
      <c r="E46" s="234">
        <f t="shared" si="1"/>
        <v>0</v>
      </c>
      <c r="F46" s="243"/>
      <c r="G46" s="309">
        <v>0</v>
      </c>
      <c r="H46" s="1143">
        <f t="shared" si="5"/>
        <v>20</v>
      </c>
      <c r="I46" s="245">
        <v>0</v>
      </c>
      <c r="J46" s="1132">
        <v>20</v>
      </c>
      <c r="K46" s="312"/>
      <c r="L46" s="244"/>
      <c r="M46" s="243"/>
      <c r="N46" s="244"/>
      <c r="O46" s="243"/>
      <c r="P46" s="244"/>
      <c r="Q46" s="243"/>
      <c r="R46" s="243"/>
      <c r="S46" s="243"/>
      <c r="T46" s="243"/>
      <c r="U46" s="244"/>
      <c r="V46" s="243"/>
      <c r="W46" s="244"/>
      <c r="X46" s="243"/>
    </row>
    <row r="47" spans="1:24" s="18" customFormat="1" ht="16.5" thickBot="1">
      <c r="A47" s="221"/>
      <c r="B47" s="53" t="s">
        <v>30</v>
      </c>
      <c r="C47" s="44" t="s">
        <v>11</v>
      </c>
      <c r="D47" s="28">
        <f t="shared" si="0"/>
        <v>30.756</v>
      </c>
      <c r="E47" s="233">
        <f t="shared" si="1"/>
        <v>0</v>
      </c>
      <c r="F47" s="243"/>
      <c r="G47" s="309">
        <v>0</v>
      </c>
      <c r="H47" s="1143">
        <f t="shared" si="5"/>
        <v>30.756</v>
      </c>
      <c r="I47" s="245">
        <v>0</v>
      </c>
      <c r="J47" s="1132">
        <v>30.756</v>
      </c>
      <c r="K47" s="312"/>
      <c r="L47" s="244"/>
      <c r="M47" s="243"/>
      <c r="N47" s="244"/>
      <c r="O47" s="243"/>
      <c r="P47" s="244"/>
      <c r="Q47" s="243"/>
      <c r="R47" s="243"/>
      <c r="S47" s="243"/>
      <c r="T47" s="243"/>
      <c r="U47" s="244"/>
      <c r="V47" s="243"/>
      <c r="W47" s="244"/>
      <c r="X47" s="243"/>
    </row>
    <row r="48" spans="1:24" s="18" customFormat="1" ht="15.75">
      <c r="A48" s="221" t="s">
        <v>36</v>
      </c>
      <c r="B48" s="34" t="s">
        <v>77</v>
      </c>
      <c r="C48" s="58" t="s">
        <v>9</v>
      </c>
      <c r="D48" s="17">
        <f t="shared" si="0"/>
        <v>0</v>
      </c>
      <c r="E48" s="234">
        <f t="shared" si="1"/>
        <v>0</v>
      </c>
      <c r="F48" s="243"/>
      <c r="G48" s="309">
        <v>0</v>
      </c>
      <c r="H48" s="1143">
        <f t="shared" si="5"/>
        <v>0</v>
      </c>
      <c r="I48" s="245">
        <v>0</v>
      </c>
      <c r="J48" s="1132">
        <v>0</v>
      </c>
      <c r="K48" s="312"/>
      <c r="L48" s="244"/>
      <c r="M48" s="243"/>
      <c r="N48" s="244"/>
      <c r="O48" s="243"/>
      <c r="P48" s="244"/>
      <c r="Q48" s="243"/>
      <c r="R48" s="243"/>
      <c r="S48" s="243"/>
      <c r="T48" s="243"/>
      <c r="U48" s="244"/>
      <c r="V48" s="243"/>
      <c r="W48" s="244"/>
      <c r="X48" s="243"/>
    </row>
    <row r="49" spans="1:24" s="18" customFormat="1" ht="16.5" thickBot="1">
      <c r="A49" s="221"/>
      <c r="B49" s="55" t="s">
        <v>104</v>
      </c>
      <c r="C49" s="59" t="s">
        <v>40</v>
      </c>
      <c r="D49" s="28">
        <f t="shared" si="0"/>
        <v>0</v>
      </c>
      <c r="E49" s="233">
        <f t="shared" si="1"/>
        <v>0</v>
      </c>
      <c r="F49" s="243"/>
      <c r="G49" s="309">
        <v>0</v>
      </c>
      <c r="H49" s="1143">
        <f t="shared" si="5"/>
        <v>0</v>
      </c>
      <c r="I49" s="244"/>
      <c r="J49" s="1132">
        <v>0</v>
      </c>
      <c r="K49" s="312"/>
      <c r="L49" s="244"/>
      <c r="M49" s="243"/>
      <c r="N49" s="244"/>
      <c r="O49" s="243"/>
      <c r="P49" s="244"/>
      <c r="Q49" s="243"/>
      <c r="R49" s="243"/>
      <c r="S49" s="243"/>
      <c r="T49" s="243"/>
      <c r="U49" s="244"/>
      <c r="V49" s="243"/>
      <c r="W49" s="244"/>
      <c r="X49" s="243"/>
    </row>
    <row r="50" spans="1:24" s="18" customFormat="1" ht="15.75">
      <c r="A50" s="221" t="s">
        <v>37</v>
      </c>
      <c r="B50" s="40" t="s">
        <v>80</v>
      </c>
      <c r="C50" s="41" t="s">
        <v>9</v>
      </c>
      <c r="D50" s="17">
        <f t="shared" si="0"/>
        <v>0</v>
      </c>
      <c r="E50" s="234">
        <f t="shared" si="1"/>
        <v>0</v>
      </c>
      <c r="F50" s="243"/>
      <c r="G50" s="309">
        <v>0</v>
      </c>
      <c r="H50" s="1143">
        <f t="shared" si="5"/>
        <v>0</v>
      </c>
      <c r="I50" s="244"/>
      <c r="J50" s="1132">
        <v>0</v>
      </c>
      <c r="K50" s="312"/>
      <c r="L50" s="244"/>
      <c r="M50" s="243"/>
      <c r="N50" s="244"/>
      <c r="O50" s="243"/>
      <c r="P50" s="244"/>
      <c r="Q50" s="243"/>
      <c r="R50" s="243"/>
      <c r="S50" s="243"/>
      <c r="T50" s="243"/>
      <c r="U50" s="244"/>
      <c r="V50" s="243"/>
      <c r="W50" s="244"/>
      <c r="X50" s="243"/>
    </row>
    <row r="51" spans="1:24" s="18" customFormat="1" ht="16.5" thickBot="1">
      <c r="A51" s="221"/>
      <c r="B51" s="55" t="s">
        <v>81</v>
      </c>
      <c r="C51" s="56" t="s">
        <v>11</v>
      </c>
      <c r="D51" s="28">
        <f t="shared" si="0"/>
        <v>0</v>
      </c>
      <c r="E51" s="233">
        <f t="shared" si="1"/>
        <v>0</v>
      </c>
      <c r="F51" s="243"/>
      <c r="G51" s="309">
        <v>0</v>
      </c>
      <c r="H51" s="1146">
        <f t="shared" si="5"/>
        <v>0</v>
      </c>
      <c r="I51" s="244"/>
      <c r="J51" s="1132">
        <v>0</v>
      </c>
      <c r="K51" s="312"/>
      <c r="L51" s="244"/>
      <c r="M51" s="243"/>
      <c r="N51" s="244"/>
      <c r="O51" s="243"/>
      <c r="P51" s="244"/>
      <c r="Q51" s="243"/>
      <c r="R51" s="243"/>
      <c r="S51" s="243"/>
      <c r="T51" s="243"/>
      <c r="U51" s="244"/>
      <c r="V51" s="243"/>
      <c r="W51" s="244"/>
      <c r="X51" s="243"/>
    </row>
    <row r="52" spans="1:24" ht="15.75">
      <c r="A52" s="226" t="s">
        <v>50</v>
      </c>
      <c r="B52" s="61" t="s">
        <v>135</v>
      </c>
      <c r="C52" s="62" t="s">
        <v>28</v>
      </c>
      <c r="D52" s="17">
        <f t="shared" si="0"/>
        <v>0</v>
      </c>
      <c r="E52" s="234">
        <f t="shared" si="1"/>
        <v>0</v>
      </c>
      <c r="F52" s="247"/>
      <c r="G52" s="309">
        <v>0</v>
      </c>
      <c r="H52" s="1143">
        <f t="shared" si="5"/>
        <v>0</v>
      </c>
      <c r="I52" s="248"/>
      <c r="J52" s="1137"/>
      <c r="K52" s="323"/>
      <c r="L52" s="248"/>
      <c r="M52" s="247"/>
      <c r="N52" s="248"/>
      <c r="O52" s="247"/>
      <c r="P52" s="248"/>
      <c r="Q52" s="247"/>
      <c r="R52" s="247"/>
      <c r="S52" s="247"/>
      <c r="T52" s="247"/>
      <c r="U52" s="248"/>
      <c r="V52" s="247"/>
      <c r="W52" s="248"/>
      <c r="X52" s="247"/>
    </row>
    <row r="53" spans="1:24" ht="16.5" thickBot="1">
      <c r="A53" s="226"/>
      <c r="B53" s="66" t="s">
        <v>136</v>
      </c>
      <c r="C53" s="67" t="s">
        <v>11</v>
      </c>
      <c r="D53" s="28">
        <f t="shared" si="0"/>
        <v>0</v>
      </c>
      <c r="E53" s="233">
        <f t="shared" si="1"/>
        <v>0</v>
      </c>
      <c r="F53" s="247"/>
      <c r="G53" s="309">
        <v>0</v>
      </c>
      <c r="H53" s="1143">
        <f t="shared" si="5"/>
        <v>0</v>
      </c>
      <c r="I53" s="248"/>
      <c r="J53" s="1137"/>
      <c r="K53" s="323"/>
      <c r="L53" s="248"/>
      <c r="M53" s="247"/>
      <c r="N53" s="248"/>
      <c r="O53" s="247"/>
      <c r="P53" s="248"/>
      <c r="Q53" s="247"/>
      <c r="R53" s="247"/>
      <c r="S53" s="247"/>
      <c r="T53" s="247"/>
      <c r="U53" s="248"/>
      <c r="V53" s="247"/>
      <c r="W53" s="248"/>
      <c r="X53" s="247"/>
    </row>
    <row r="54" spans="1:24" s="18" customFormat="1" ht="15.75">
      <c r="A54" s="221" t="s">
        <v>150</v>
      </c>
      <c r="B54" s="15" t="s">
        <v>67</v>
      </c>
      <c r="C54" s="54" t="s">
        <v>9</v>
      </c>
      <c r="D54" s="17">
        <f t="shared" si="0"/>
        <v>0</v>
      </c>
      <c r="E54" s="234">
        <f t="shared" si="1"/>
        <v>0</v>
      </c>
      <c r="F54" s="243"/>
      <c r="G54" s="309">
        <v>0</v>
      </c>
      <c r="H54" s="1143">
        <f t="shared" si="5"/>
        <v>0</v>
      </c>
      <c r="I54" s="244"/>
      <c r="J54" s="1132"/>
      <c r="K54" s="312"/>
      <c r="L54" s="244"/>
      <c r="M54" s="243"/>
      <c r="N54" s="244"/>
      <c r="O54" s="243"/>
      <c r="P54" s="244"/>
      <c r="Q54" s="243"/>
      <c r="R54" s="243"/>
      <c r="S54" s="243"/>
      <c r="T54" s="243"/>
      <c r="U54" s="244"/>
      <c r="V54" s="243"/>
      <c r="W54" s="244"/>
      <c r="X54" s="243"/>
    </row>
    <row r="55" spans="1:24" s="18" customFormat="1" ht="16.5" thickBot="1">
      <c r="A55" s="221"/>
      <c r="B55" s="26"/>
      <c r="C55" s="44" t="s">
        <v>11</v>
      </c>
      <c r="D55" s="28">
        <f t="shared" si="0"/>
        <v>0</v>
      </c>
      <c r="E55" s="233">
        <f t="shared" si="1"/>
        <v>0</v>
      </c>
      <c r="F55" s="243"/>
      <c r="G55" s="309">
        <v>0</v>
      </c>
      <c r="H55" s="1143">
        <f t="shared" si="5"/>
        <v>0</v>
      </c>
      <c r="I55" s="244"/>
      <c r="J55" s="1132"/>
      <c r="K55" s="312"/>
      <c r="L55" s="244"/>
      <c r="M55" s="243"/>
      <c r="N55" s="244"/>
      <c r="O55" s="243"/>
      <c r="P55" s="244"/>
      <c r="Q55" s="243"/>
      <c r="R55" s="243"/>
      <c r="S55" s="243"/>
      <c r="T55" s="243"/>
      <c r="U55" s="244"/>
      <c r="V55" s="243"/>
      <c r="W55" s="244"/>
      <c r="X55" s="243"/>
    </row>
    <row r="56" spans="1:24" s="18" customFormat="1" ht="15.75">
      <c r="A56" s="221" t="s">
        <v>39</v>
      </c>
      <c r="B56" s="40" t="s">
        <v>151</v>
      </c>
      <c r="C56" s="41" t="s">
        <v>28</v>
      </c>
      <c r="D56" s="17">
        <f t="shared" si="0"/>
        <v>0</v>
      </c>
      <c r="E56" s="234">
        <f t="shared" si="1"/>
        <v>0</v>
      </c>
      <c r="F56" s="243"/>
      <c r="G56" s="309">
        <v>0</v>
      </c>
      <c r="H56" s="1143">
        <f t="shared" si="5"/>
        <v>0</v>
      </c>
      <c r="I56" s="244"/>
      <c r="J56" s="1132"/>
      <c r="K56" s="312"/>
      <c r="L56" s="244"/>
      <c r="M56" s="243"/>
      <c r="N56" s="244"/>
      <c r="O56" s="243"/>
      <c r="P56" s="244"/>
      <c r="Q56" s="243"/>
      <c r="R56" s="243"/>
      <c r="S56" s="243"/>
      <c r="T56" s="243"/>
      <c r="U56" s="244"/>
      <c r="V56" s="243"/>
      <c r="W56" s="244"/>
      <c r="X56" s="243"/>
    </row>
    <row r="57" spans="1:24" s="18" customFormat="1" ht="16.5" thickBot="1">
      <c r="A57" s="221"/>
      <c r="B57" s="70"/>
      <c r="C57" s="71" t="s">
        <v>11</v>
      </c>
      <c r="D57" s="72">
        <f t="shared" si="0"/>
        <v>0</v>
      </c>
      <c r="E57" s="234">
        <f t="shared" si="1"/>
        <v>0</v>
      </c>
      <c r="F57" s="243"/>
      <c r="G57" s="309">
        <v>0</v>
      </c>
      <c r="H57" s="1143">
        <f t="shared" si="5"/>
        <v>0</v>
      </c>
      <c r="I57" s="244"/>
      <c r="J57" s="1132"/>
      <c r="K57" s="312"/>
      <c r="L57" s="244"/>
      <c r="M57" s="243"/>
      <c r="N57" s="244"/>
      <c r="O57" s="243"/>
      <c r="P57" s="244"/>
      <c r="Q57" s="243"/>
      <c r="R57" s="243"/>
      <c r="S57" s="243"/>
      <c r="T57" s="243"/>
      <c r="U57" s="244"/>
      <c r="V57" s="243"/>
      <c r="W57" s="244"/>
      <c r="X57" s="243"/>
    </row>
    <row r="58" spans="1:24" s="18" customFormat="1" ht="17.25" thickBot="1" thickTop="1">
      <c r="A58" s="227" t="s">
        <v>74</v>
      </c>
      <c r="B58" s="73" t="s">
        <v>75</v>
      </c>
      <c r="C58" s="74" t="s">
        <v>11</v>
      </c>
      <c r="D58" s="75">
        <f t="shared" si="0"/>
        <v>483.94399999999996</v>
      </c>
      <c r="E58" s="237">
        <f aca="true" t="shared" si="6" ref="E58:X58">E60+E70+E72</f>
        <v>0</v>
      </c>
      <c r="F58" s="249">
        <f t="shared" si="6"/>
        <v>0</v>
      </c>
      <c r="G58" s="315">
        <f t="shared" si="6"/>
        <v>0</v>
      </c>
      <c r="H58" s="1147">
        <f t="shared" si="6"/>
        <v>483.94399999999996</v>
      </c>
      <c r="I58" s="249">
        <f t="shared" si="6"/>
        <v>0</v>
      </c>
      <c r="J58" s="1134">
        <f t="shared" si="6"/>
        <v>483.94399999999996</v>
      </c>
      <c r="K58" s="324">
        <f t="shared" si="6"/>
        <v>0</v>
      </c>
      <c r="L58" s="249">
        <f t="shared" si="6"/>
        <v>0</v>
      </c>
      <c r="M58" s="249">
        <f t="shared" si="6"/>
        <v>0</v>
      </c>
      <c r="N58" s="249">
        <f t="shared" si="6"/>
        <v>0</v>
      </c>
      <c r="O58" s="249">
        <f t="shared" si="6"/>
        <v>0</v>
      </c>
      <c r="P58" s="249">
        <f t="shared" si="6"/>
        <v>0</v>
      </c>
      <c r="Q58" s="249">
        <f t="shared" si="6"/>
        <v>0</v>
      </c>
      <c r="R58" s="249">
        <f t="shared" si="6"/>
        <v>0</v>
      </c>
      <c r="S58" s="249">
        <f t="shared" si="6"/>
        <v>0</v>
      </c>
      <c r="T58" s="249">
        <f t="shared" si="6"/>
        <v>0</v>
      </c>
      <c r="U58" s="249">
        <f t="shared" si="6"/>
        <v>0</v>
      </c>
      <c r="V58" s="249">
        <f t="shared" si="6"/>
        <v>0</v>
      </c>
      <c r="W58" s="249">
        <f t="shared" si="6"/>
        <v>0</v>
      </c>
      <c r="X58" s="249">
        <f t="shared" si="6"/>
        <v>0</v>
      </c>
    </row>
    <row r="59" spans="1:24" s="18" customFormat="1" ht="16.5" thickTop="1">
      <c r="A59" s="221" t="s">
        <v>41</v>
      </c>
      <c r="B59" s="15" t="s">
        <v>93</v>
      </c>
      <c r="C59" s="16" t="s">
        <v>17</v>
      </c>
      <c r="D59" s="17">
        <f t="shared" si="0"/>
        <v>0.0235</v>
      </c>
      <c r="E59" s="234">
        <f aca="true" t="shared" si="7" ref="E59:E83">F59+G59</f>
        <v>0</v>
      </c>
      <c r="F59" s="250">
        <f aca="true" t="shared" si="8" ref="F59:X60">F61+F63+F65+F67</f>
        <v>0</v>
      </c>
      <c r="G59" s="316">
        <f t="shared" si="8"/>
        <v>0</v>
      </c>
      <c r="H59" s="741">
        <f t="shared" si="8"/>
        <v>0.0235</v>
      </c>
      <c r="I59" s="250">
        <f t="shared" si="8"/>
        <v>0</v>
      </c>
      <c r="J59" s="1135">
        <f t="shared" si="8"/>
        <v>0.0235</v>
      </c>
      <c r="K59" s="325">
        <f t="shared" si="8"/>
        <v>0</v>
      </c>
      <c r="L59" s="250">
        <f t="shared" si="8"/>
        <v>0</v>
      </c>
      <c r="M59" s="250">
        <f t="shared" si="8"/>
        <v>0</v>
      </c>
      <c r="N59" s="250">
        <f t="shared" si="8"/>
        <v>0</v>
      </c>
      <c r="O59" s="250">
        <f t="shared" si="8"/>
        <v>0</v>
      </c>
      <c r="P59" s="250">
        <f t="shared" si="8"/>
        <v>0</v>
      </c>
      <c r="Q59" s="250">
        <f t="shared" si="8"/>
        <v>0</v>
      </c>
      <c r="R59" s="250">
        <f t="shared" si="8"/>
        <v>0</v>
      </c>
      <c r="S59" s="250">
        <f t="shared" si="8"/>
        <v>0</v>
      </c>
      <c r="T59" s="250">
        <f t="shared" si="8"/>
        <v>0</v>
      </c>
      <c r="U59" s="250">
        <f t="shared" si="8"/>
        <v>0</v>
      </c>
      <c r="V59" s="250">
        <f t="shared" si="8"/>
        <v>0</v>
      </c>
      <c r="W59" s="250">
        <f t="shared" si="8"/>
        <v>0</v>
      </c>
      <c r="X59" s="250">
        <f t="shared" si="8"/>
        <v>0</v>
      </c>
    </row>
    <row r="60" spans="1:24" s="18" customFormat="1" ht="15.75">
      <c r="A60" s="221"/>
      <c r="B60" s="15" t="s">
        <v>46</v>
      </c>
      <c r="C60" s="20" t="s">
        <v>11</v>
      </c>
      <c r="D60" s="17">
        <f t="shared" si="0"/>
        <v>23.472</v>
      </c>
      <c r="E60" s="238">
        <f t="shared" si="7"/>
        <v>0</v>
      </c>
      <c r="F60" s="251">
        <f t="shared" si="8"/>
        <v>0</v>
      </c>
      <c r="G60" s="316">
        <f t="shared" si="8"/>
        <v>0</v>
      </c>
      <c r="H60" s="741">
        <f t="shared" si="8"/>
        <v>23.472</v>
      </c>
      <c r="I60" s="250">
        <f t="shared" si="8"/>
        <v>0</v>
      </c>
      <c r="J60" s="1135">
        <f t="shared" si="8"/>
        <v>23.472</v>
      </c>
      <c r="K60" s="325">
        <f t="shared" si="8"/>
        <v>0</v>
      </c>
      <c r="L60" s="250">
        <f t="shared" si="8"/>
        <v>0</v>
      </c>
      <c r="M60" s="250">
        <f t="shared" si="8"/>
        <v>0</v>
      </c>
      <c r="N60" s="250">
        <f t="shared" si="8"/>
        <v>0</v>
      </c>
      <c r="O60" s="250">
        <f t="shared" si="8"/>
        <v>0</v>
      </c>
      <c r="P60" s="250">
        <f t="shared" si="8"/>
        <v>0</v>
      </c>
      <c r="Q60" s="250">
        <f t="shared" si="8"/>
        <v>0</v>
      </c>
      <c r="R60" s="250">
        <f t="shared" si="8"/>
        <v>0</v>
      </c>
      <c r="S60" s="250">
        <f t="shared" si="8"/>
        <v>0</v>
      </c>
      <c r="T60" s="250">
        <f t="shared" si="8"/>
        <v>0</v>
      </c>
      <c r="U60" s="250">
        <f t="shared" si="8"/>
        <v>0</v>
      </c>
      <c r="V60" s="250">
        <f t="shared" si="8"/>
        <v>0</v>
      </c>
      <c r="W60" s="250">
        <f t="shared" si="8"/>
        <v>0</v>
      </c>
      <c r="X60" s="250">
        <f t="shared" si="8"/>
        <v>0</v>
      </c>
    </row>
    <row r="61" spans="1:24" s="18" customFormat="1" ht="15.75">
      <c r="A61" s="221" t="s">
        <v>141</v>
      </c>
      <c r="B61" s="19" t="s">
        <v>19</v>
      </c>
      <c r="C61" s="20" t="s">
        <v>20</v>
      </c>
      <c r="D61" s="17">
        <f t="shared" si="0"/>
        <v>0.01</v>
      </c>
      <c r="E61" s="234">
        <f t="shared" si="7"/>
        <v>0</v>
      </c>
      <c r="F61" s="243"/>
      <c r="G61" s="309"/>
      <c r="H61" s="1143">
        <f aca="true" t="shared" si="9" ref="H61:H72">I61+J61</f>
        <v>0.01</v>
      </c>
      <c r="I61" s="244"/>
      <c r="J61" s="1132">
        <v>0.01</v>
      </c>
      <c r="K61" s="312">
        <f aca="true" t="shared" si="10" ref="K61:K72">L61+M61</f>
        <v>0</v>
      </c>
      <c r="L61" s="244"/>
      <c r="M61" s="243"/>
      <c r="N61" s="244"/>
      <c r="O61" s="243"/>
      <c r="P61" s="244"/>
      <c r="Q61" s="243"/>
      <c r="R61" s="243"/>
      <c r="S61" s="243"/>
      <c r="T61" s="243"/>
      <c r="U61" s="244"/>
      <c r="V61" s="243"/>
      <c r="W61" s="244"/>
      <c r="X61" s="243"/>
    </row>
    <row r="62" spans="1:24" s="18" customFormat="1" ht="15.75">
      <c r="A62" s="221"/>
      <c r="B62" s="19"/>
      <c r="C62" s="20" t="s">
        <v>11</v>
      </c>
      <c r="D62" s="17">
        <f t="shared" si="0"/>
        <v>9.031</v>
      </c>
      <c r="E62" s="234">
        <f t="shared" si="7"/>
        <v>0</v>
      </c>
      <c r="F62" s="243"/>
      <c r="G62" s="309"/>
      <c r="H62" s="1143">
        <f t="shared" si="9"/>
        <v>9.031</v>
      </c>
      <c r="I62" s="244"/>
      <c r="J62" s="1132">
        <v>9.031</v>
      </c>
      <c r="K62" s="312">
        <f t="shared" si="10"/>
        <v>0</v>
      </c>
      <c r="L62" s="244"/>
      <c r="M62" s="243"/>
      <c r="N62" s="244"/>
      <c r="O62" s="243"/>
      <c r="P62" s="244"/>
      <c r="Q62" s="243"/>
      <c r="R62" s="243"/>
      <c r="S62" s="243"/>
      <c r="T62" s="243"/>
      <c r="U62" s="244"/>
      <c r="V62" s="243"/>
      <c r="W62" s="244"/>
      <c r="X62" s="243"/>
    </row>
    <row r="63" spans="1:24" s="18" customFormat="1" ht="15.75">
      <c r="A63" s="221" t="s">
        <v>142</v>
      </c>
      <c r="B63" s="19" t="s">
        <v>21</v>
      </c>
      <c r="C63" s="20" t="s">
        <v>17</v>
      </c>
      <c r="D63" s="17">
        <f t="shared" si="0"/>
        <v>0.002</v>
      </c>
      <c r="E63" s="234">
        <f t="shared" si="7"/>
        <v>0</v>
      </c>
      <c r="F63" s="243"/>
      <c r="G63" s="309"/>
      <c r="H63" s="1143">
        <f t="shared" si="9"/>
        <v>0.002</v>
      </c>
      <c r="I63" s="245">
        <v>0</v>
      </c>
      <c r="J63" s="1132">
        <v>0.002</v>
      </c>
      <c r="K63" s="312">
        <f t="shared" si="10"/>
        <v>0</v>
      </c>
      <c r="L63" s="244"/>
      <c r="M63" s="243"/>
      <c r="N63" s="244"/>
      <c r="O63" s="243"/>
      <c r="P63" s="244"/>
      <c r="Q63" s="243"/>
      <c r="R63" s="243"/>
      <c r="S63" s="243"/>
      <c r="T63" s="243"/>
      <c r="U63" s="244"/>
      <c r="V63" s="243"/>
      <c r="W63" s="244"/>
      <c r="X63" s="243"/>
    </row>
    <row r="64" spans="1:24" s="18" customFormat="1" ht="15.75">
      <c r="A64" s="221"/>
      <c r="B64" s="19"/>
      <c r="C64" s="20" t="s">
        <v>11</v>
      </c>
      <c r="D64" s="17">
        <f t="shared" si="0"/>
        <v>2.287</v>
      </c>
      <c r="E64" s="234">
        <f t="shared" si="7"/>
        <v>0</v>
      </c>
      <c r="F64" s="243"/>
      <c r="G64" s="309"/>
      <c r="H64" s="1143">
        <f t="shared" si="9"/>
        <v>2.287</v>
      </c>
      <c r="I64" s="245">
        <v>0</v>
      </c>
      <c r="J64" s="1132">
        <v>2.287</v>
      </c>
      <c r="K64" s="312">
        <f t="shared" si="10"/>
        <v>0</v>
      </c>
      <c r="L64" s="244"/>
      <c r="M64" s="243"/>
      <c r="N64" s="244"/>
      <c r="O64" s="243"/>
      <c r="P64" s="244"/>
      <c r="Q64" s="243"/>
      <c r="R64" s="243"/>
      <c r="S64" s="243"/>
      <c r="T64" s="243"/>
      <c r="U64" s="244"/>
      <c r="V64" s="243"/>
      <c r="W64" s="244"/>
      <c r="X64" s="243"/>
    </row>
    <row r="65" spans="1:24" s="18" customFormat="1" ht="15.75">
      <c r="A65" s="221" t="s">
        <v>143</v>
      </c>
      <c r="B65" s="19" t="s">
        <v>22</v>
      </c>
      <c r="C65" s="20" t="s">
        <v>17</v>
      </c>
      <c r="D65" s="17">
        <f t="shared" si="0"/>
        <v>0.004</v>
      </c>
      <c r="E65" s="234">
        <f t="shared" si="7"/>
        <v>0</v>
      </c>
      <c r="F65" s="243"/>
      <c r="G65" s="309"/>
      <c r="H65" s="1143">
        <f t="shared" si="9"/>
        <v>0.004</v>
      </c>
      <c r="I65" s="245">
        <v>0</v>
      </c>
      <c r="J65" s="1132">
        <v>0.004</v>
      </c>
      <c r="K65" s="312">
        <f t="shared" si="10"/>
        <v>0</v>
      </c>
      <c r="L65" s="244"/>
      <c r="M65" s="243"/>
      <c r="N65" s="244"/>
      <c r="O65" s="243"/>
      <c r="P65" s="244"/>
      <c r="Q65" s="243"/>
      <c r="R65" s="243"/>
      <c r="S65" s="243"/>
      <c r="T65" s="243"/>
      <c r="U65" s="244"/>
      <c r="V65" s="243"/>
      <c r="W65" s="244"/>
      <c r="X65" s="243"/>
    </row>
    <row r="66" spans="1:24" s="18" customFormat="1" ht="15.75">
      <c r="A66" s="221"/>
      <c r="B66" s="19"/>
      <c r="C66" s="20" t="s">
        <v>11</v>
      </c>
      <c r="D66" s="17">
        <f t="shared" si="0"/>
        <v>4.476</v>
      </c>
      <c r="E66" s="234">
        <f t="shared" si="7"/>
        <v>0</v>
      </c>
      <c r="F66" s="243"/>
      <c r="G66" s="309"/>
      <c r="H66" s="1143">
        <f t="shared" si="9"/>
        <v>4.476</v>
      </c>
      <c r="I66" s="245">
        <v>0</v>
      </c>
      <c r="J66" s="1132">
        <v>4.476</v>
      </c>
      <c r="K66" s="312">
        <f t="shared" si="10"/>
        <v>0</v>
      </c>
      <c r="L66" s="244"/>
      <c r="M66" s="243"/>
      <c r="N66" s="244"/>
      <c r="O66" s="243"/>
      <c r="P66" s="244"/>
      <c r="Q66" s="243"/>
      <c r="R66" s="243"/>
      <c r="S66" s="243"/>
      <c r="T66" s="243"/>
      <c r="U66" s="244"/>
      <c r="V66" s="243"/>
      <c r="W66" s="244"/>
      <c r="X66" s="243"/>
    </row>
    <row r="67" spans="1:24" s="18" customFormat="1" ht="15.75">
      <c r="A67" s="221" t="s">
        <v>144</v>
      </c>
      <c r="B67" s="19" t="s">
        <v>23</v>
      </c>
      <c r="C67" s="20" t="s">
        <v>17</v>
      </c>
      <c r="D67" s="17">
        <f t="shared" si="0"/>
        <v>0.0075</v>
      </c>
      <c r="E67" s="234">
        <f t="shared" si="7"/>
        <v>0</v>
      </c>
      <c r="F67" s="243"/>
      <c r="G67" s="309"/>
      <c r="H67" s="1143">
        <f t="shared" si="9"/>
        <v>0.0075</v>
      </c>
      <c r="I67" s="245">
        <v>0</v>
      </c>
      <c r="J67" s="1132">
        <v>0.0075</v>
      </c>
      <c r="K67" s="312">
        <f t="shared" si="10"/>
        <v>0</v>
      </c>
      <c r="L67" s="244"/>
      <c r="M67" s="243"/>
      <c r="N67" s="244"/>
      <c r="O67" s="243"/>
      <c r="P67" s="244"/>
      <c r="Q67" s="243"/>
      <c r="R67" s="243"/>
      <c r="S67" s="243"/>
      <c r="T67" s="243"/>
      <c r="U67" s="244"/>
      <c r="V67" s="243"/>
      <c r="W67" s="244"/>
      <c r="X67" s="243"/>
    </row>
    <row r="68" spans="1:24" s="18" customFormat="1" ht="16.5" thickBot="1">
      <c r="A68" s="221"/>
      <c r="B68" s="26"/>
      <c r="C68" s="27" t="s">
        <v>11</v>
      </c>
      <c r="D68" s="28">
        <f t="shared" si="0"/>
        <v>7.678</v>
      </c>
      <c r="E68" s="233">
        <f t="shared" si="7"/>
        <v>0</v>
      </c>
      <c r="F68" s="243"/>
      <c r="G68" s="309"/>
      <c r="H68" s="1143">
        <f t="shared" si="9"/>
        <v>7.678</v>
      </c>
      <c r="I68" s="245">
        <v>0</v>
      </c>
      <c r="J68" s="1132">
        <v>7.678</v>
      </c>
      <c r="K68" s="312">
        <f t="shared" si="10"/>
        <v>0</v>
      </c>
      <c r="L68" s="244"/>
      <c r="M68" s="243"/>
      <c r="N68" s="244"/>
      <c r="O68" s="243"/>
      <c r="P68" s="244"/>
      <c r="Q68" s="243"/>
      <c r="R68" s="243"/>
      <c r="S68" s="243"/>
      <c r="T68" s="243"/>
      <c r="U68" s="244"/>
      <c r="V68" s="243"/>
      <c r="W68" s="244"/>
      <c r="X68" s="243"/>
    </row>
    <row r="69" spans="1:24" s="18" customFormat="1" ht="15.75">
      <c r="A69" s="221" t="s">
        <v>152</v>
      </c>
      <c r="B69" s="40" t="s">
        <v>48</v>
      </c>
      <c r="C69" s="41" t="s">
        <v>28</v>
      </c>
      <c r="D69" s="17">
        <f t="shared" si="0"/>
        <v>2</v>
      </c>
      <c r="E69" s="234">
        <f t="shared" si="7"/>
        <v>0</v>
      </c>
      <c r="F69" s="243"/>
      <c r="G69" s="309"/>
      <c r="H69" s="1143">
        <f t="shared" si="9"/>
        <v>2</v>
      </c>
      <c r="I69" s="245">
        <v>0</v>
      </c>
      <c r="J69" s="1132">
        <v>2</v>
      </c>
      <c r="K69" s="312">
        <f t="shared" si="10"/>
        <v>0</v>
      </c>
      <c r="L69" s="244"/>
      <c r="M69" s="243"/>
      <c r="N69" s="244"/>
      <c r="O69" s="243"/>
      <c r="P69" s="244"/>
      <c r="Q69" s="243"/>
      <c r="R69" s="243"/>
      <c r="S69" s="243"/>
      <c r="T69" s="243"/>
      <c r="U69" s="244"/>
      <c r="V69" s="243"/>
      <c r="W69" s="244"/>
      <c r="X69" s="243"/>
    </row>
    <row r="70" spans="1:24" s="18" customFormat="1" ht="16.5" thickBot="1">
      <c r="A70" s="221"/>
      <c r="B70" s="26"/>
      <c r="C70" s="44" t="s">
        <v>11</v>
      </c>
      <c r="D70" s="28">
        <f t="shared" si="0"/>
        <v>3.168</v>
      </c>
      <c r="E70" s="233">
        <f t="shared" si="7"/>
        <v>0</v>
      </c>
      <c r="F70" s="243"/>
      <c r="G70" s="309"/>
      <c r="H70" s="1143">
        <f t="shared" si="9"/>
        <v>3.168</v>
      </c>
      <c r="I70" s="245">
        <v>0</v>
      </c>
      <c r="J70" s="1132">
        <v>3.168</v>
      </c>
      <c r="K70" s="312">
        <f t="shared" si="10"/>
        <v>0</v>
      </c>
      <c r="L70" s="244"/>
      <c r="M70" s="243"/>
      <c r="N70" s="244"/>
      <c r="O70" s="243"/>
      <c r="P70" s="244"/>
      <c r="Q70" s="243"/>
      <c r="R70" s="243"/>
      <c r="S70" s="243"/>
      <c r="T70" s="243"/>
      <c r="U70" s="244"/>
      <c r="V70" s="243"/>
      <c r="W70" s="244"/>
      <c r="X70" s="243"/>
    </row>
    <row r="71" spans="1:24" s="18" customFormat="1" ht="15.75">
      <c r="A71" s="221" t="s">
        <v>179</v>
      </c>
      <c r="B71" s="40" t="s">
        <v>105</v>
      </c>
      <c r="C71" s="41" t="s">
        <v>28</v>
      </c>
      <c r="D71" s="17">
        <f t="shared" si="0"/>
        <v>162</v>
      </c>
      <c r="E71" s="234">
        <f t="shared" si="7"/>
        <v>0</v>
      </c>
      <c r="F71" s="243"/>
      <c r="G71" s="309"/>
      <c r="H71" s="1143">
        <f t="shared" si="9"/>
        <v>162</v>
      </c>
      <c r="I71" s="245">
        <v>0</v>
      </c>
      <c r="J71" s="1132">
        <v>162</v>
      </c>
      <c r="K71" s="312">
        <f t="shared" si="10"/>
        <v>0</v>
      </c>
      <c r="L71" s="244"/>
      <c r="M71" s="243"/>
      <c r="N71" s="244"/>
      <c r="O71" s="243"/>
      <c r="P71" s="244"/>
      <c r="Q71" s="243"/>
      <c r="R71" s="243"/>
      <c r="S71" s="243"/>
      <c r="T71" s="243"/>
      <c r="U71" s="244"/>
      <c r="V71" s="243"/>
      <c r="W71" s="244"/>
      <c r="X71" s="243"/>
    </row>
    <row r="72" spans="1:24" s="18" customFormat="1" ht="16.5" thickBot="1">
      <c r="A72" s="221"/>
      <c r="B72" s="53" t="s">
        <v>115</v>
      </c>
      <c r="C72" s="44" t="s">
        <v>11</v>
      </c>
      <c r="D72" s="76">
        <f aca="true" t="shared" si="11" ref="D72:D84">E72+H72+K72+N72+P72+R72+U72+W72</f>
        <v>457.304</v>
      </c>
      <c r="E72" s="234">
        <f t="shared" si="7"/>
        <v>0</v>
      </c>
      <c r="F72" s="243"/>
      <c r="G72" s="309"/>
      <c r="H72" s="1143">
        <f t="shared" si="9"/>
        <v>457.304</v>
      </c>
      <c r="I72" s="245">
        <v>0</v>
      </c>
      <c r="J72" s="1132">
        <v>457.304</v>
      </c>
      <c r="K72" s="312">
        <f t="shared" si="10"/>
        <v>0</v>
      </c>
      <c r="L72" s="244"/>
      <c r="M72" s="243"/>
      <c r="N72" s="244"/>
      <c r="O72" s="243"/>
      <c r="P72" s="244"/>
      <c r="Q72" s="243"/>
      <c r="R72" s="243"/>
      <c r="S72" s="243"/>
      <c r="T72" s="243"/>
      <c r="U72" s="244"/>
      <c r="V72" s="243"/>
      <c r="W72" s="244"/>
      <c r="X72" s="243"/>
    </row>
    <row r="73" spans="1:24" ht="17.25" thickBot="1" thickTop="1">
      <c r="A73" s="229" t="s">
        <v>87</v>
      </c>
      <c r="B73" s="73" t="s">
        <v>85</v>
      </c>
      <c r="C73" s="77" t="s">
        <v>11</v>
      </c>
      <c r="D73" s="75">
        <f t="shared" si="11"/>
        <v>70.095</v>
      </c>
      <c r="E73" s="239">
        <f t="shared" si="7"/>
        <v>0</v>
      </c>
      <c r="F73" s="252">
        <f aca="true" t="shared" si="12" ref="F73:X73">F75+F77+F79</f>
        <v>0</v>
      </c>
      <c r="G73" s="317">
        <f t="shared" si="12"/>
        <v>0</v>
      </c>
      <c r="H73" s="1157">
        <f t="shared" si="12"/>
        <v>70.095</v>
      </c>
      <c r="I73" s="252">
        <f t="shared" si="12"/>
        <v>0</v>
      </c>
      <c r="J73" s="1136">
        <f t="shared" si="12"/>
        <v>70.095</v>
      </c>
      <c r="K73" s="326">
        <f t="shared" si="12"/>
        <v>0</v>
      </c>
      <c r="L73" s="252">
        <f t="shared" si="12"/>
        <v>0</v>
      </c>
      <c r="M73" s="253">
        <f t="shared" si="12"/>
        <v>0</v>
      </c>
      <c r="N73" s="253">
        <f t="shared" si="12"/>
        <v>0</v>
      </c>
      <c r="O73" s="253">
        <f t="shared" si="12"/>
        <v>0</v>
      </c>
      <c r="P73" s="253">
        <f t="shared" si="12"/>
        <v>0</v>
      </c>
      <c r="Q73" s="253">
        <f t="shared" si="12"/>
        <v>0</v>
      </c>
      <c r="R73" s="253">
        <f t="shared" si="12"/>
        <v>0</v>
      </c>
      <c r="S73" s="253">
        <f t="shared" si="12"/>
        <v>0</v>
      </c>
      <c r="T73" s="253">
        <f t="shared" si="12"/>
        <v>0</v>
      </c>
      <c r="U73" s="253">
        <f t="shared" si="12"/>
        <v>0</v>
      </c>
      <c r="V73" s="253">
        <f t="shared" si="12"/>
        <v>0</v>
      </c>
      <c r="W73" s="253">
        <f t="shared" si="12"/>
        <v>0</v>
      </c>
      <c r="X73" s="253">
        <f t="shared" si="12"/>
        <v>0</v>
      </c>
    </row>
    <row r="74" spans="1:24" ht="16.5" thickTop="1">
      <c r="A74" s="230">
        <v>21</v>
      </c>
      <c r="B74" s="79" t="s">
        <v>116</v>
      </c>
      <c r="C74" s="62" t="s">
        <v>17</v>
      </c>
      <c r="D74" s="17">
        <f t="shared" si="11"/>
        <v>0.035</v>
      </c>
      <c r="E74" s="240">
        <f t="shared" si="7"/>
        <v>0</v>
      </c>
      <c r="F74" s="254"/>
      <c r="G74" s="318"/>
      <c r="H74" s="1143">
        <f aca="true" t="shared" si="13" ref="H74:H79">I74+J74</f>
        <v>0.035</v>
      </c>
      <c r="I74" s="245">
        <v>0</v>
      </c>
      <c r="J74" s="1137">
        <v>0.035</v>
      </c>
      <c r="K74" s="312">
        <f aca="true" t="shared" si="14" ref="K74:K79">L74+M74</f>
        <v>0</v>
      </c>
      <c r="L74" s="244"/>
      <c r="M74" s="231"/>
      <c r="N74" s="244"/>
      <c r="O74" s="231"/>
      <c r="P74" s="244"/>
      <c r="Q74" s="231"/>
      <c r="R74" s="231"/>
      <c r="S74" s="231"/>
      <c r="T74" s="231"/>
      <c r="U74" s="244"/>
      <c r="V74" s="231"/>
      <c r="W74" s="244"/>
      <c r="X74" s="231"/>
    </row>
    <row r="75" spans="1:24" ht="16.5" thickBot="1">
      <c r="A75" s="231"/>
      <c r="B75" s="86" t="s">
        <v>117</v>
      </c>
      <c r="C75" s="67" t="s">
        <v>11</v>
      </c>
      <c r="D75" s="28">
        <f t="shared" si="11"/>
        <v>0.969</v>
      </c>
      <c r="E75" s="87">
        <f t="shared" si="7"/>
        <v>0</v>
      </c>
      <c r="F75" s="255"/>
      <c r="G75" s="318"/>
      <c r="H75" s="1143">
        <f t="shared" si="13"/>
        <v>0.969</v>
      </c>
      <c r="I75" s="245">
        <v>0</v>
      </c>
      <c r="J75" s="1137">
        <v>0.969</v>
      </c>
      <c r="K75" s="312">
        <f t="shared" si="14"/>
        <v>0</v>
      </c>
      <c r="L75" s="244"/>
      <c r="M75" s="231"/>
      <c r="N75" s="244"/>
      <c r="O75" s="231"/>
      <c r="P75" s="244"/>
      <c r="Q75" s="231"/>
      <c r="R75" s="231"/>
      <c r="S75" s="231"/>
      <c r="T75" s="231"/>
      <c r="U75" s="244"/>
      <c r="V75" s="231"/>
      <c r="W75" s="244"/>
      <c r="X75" s="231"/>
    </row>
    <row r="76" spans="1:24" ht="15.75">
      <c r="A76" s="230">
        <v>22</v>
      </c>
      <c r="B76" s="91" t="s">
        <v>118</v>
      </c>
      <c r="C76" s="83" t="s">
        <v>28</v>
      </c>
      <c r="D76" s="17">
        <f t="shared" si="11"/>
        <v>49</v>
      </c>
      <c r="E76" s="101">
        <f t="shared" si="7"/>
        <v>0</v>
      </c>
      <c r="F76" s="247"/>
      <c r="G76" s="318"/>
      <c r="H76" s="1143">
        <f t="shared" si="13"/>
        <v>49</v>
      </c>
      <c r="I76" s="245">
        <v>0</v>
      </c>
      <c r="J76" s="1137">
        <v>49</v>
      </c>
      <c r="K76" s="312">
        <f t="shared" si="14"/>
        <v>0</v>
      </c>
      <c r="L76" s="244"/>
      <c r="M76" s="231"/>
      <c r="N76" s="244"/>
      <c r="O76" s="231"/>
      <c r="P76" s="244"/>
      <c r="Q76" s="231"/>
      <c r="R76" s="231"/>
      <c r="S76" s="231"/>
      <c r="T76" s="231"/>
      <c r="U76" s="244"/>
      <c r="V76" s="231"/>
      <c r="W76" s="244"/>
      <c r="X76" s="231"/>
    </row>
    <row r="77" spans="1:24" ht="16.5" thickBot="1">
      <c r="A77" s="231"/>
      <c r="B77" s="94" t="s">
        <v>106</v>
      </c>
      <c r="C77" s="95" t="s">
        <v>11</v>
      </c>
      <c r="D77" s="28">
        <f t="shared" si="11"/>
        <v>28.194</v>
      </c>
      <c r="E77" s="87">
        <f t="shared" si="7"/>
        <v>0</v>
      </c>
      <c r="F77" s="247"/>
      <c r="G77" s="318"/>
      <c r="H77" s="1143">
        <f t="shared" si="13"/>
        <v>28.194</v>
      </c>
      <c r="I77" s="245">
        <v>0</v>
      </c>
      <c r="J77" s="1137">
        <v>28.194</v>
      </c>
      <c r="K77" s="312">
        <f t="shared" si="14"/>
        <v>0</v>
      </c>
      <c r="L77" s="244"/>
      <c r="M77" s="231"/>
      <c r="N77" s="244"/>
      <c r="O77" s="231"/>
      <c r="P77" s="244"/>
      <c r="Q77" s="231"/>
      <c r="R77" s="231"/>
      <c r="S77" s="231"/>
      <c r="T77" s="231"/>
      <c r="U77" s="244"/>
      <c r="V77" s="231"/>
      <c r="W77" s="244"/>
      <c r="X77" s="231"/>
    </row>
    <row r="78" spans="1:24" ht="15.75">
      <c r="A78" s="226" t="s">
        <v>111</v>
      </c>
      <c r="B78" s="100" t="s">
        <v>59</v>
      </c>
      <c r="C78" s="62" t="s">
        <v>28</v>
      </c>
      <c r="D78" s="17">
        <f t="shared" si="11"/>
        <v>35</v>
      </c>
      <c r="E78" s="101">
        <f t="shared" si="7"/>
        <v>0</v>
      </c>
      <c r="F78" s="247"/>
      <c r="G78" s="319"/>
      <c r="H78" s="1143">
        <f t="shared" si="13"/>
        <v>35</v>
      </c>
      <c r="I78" s="245">
        <v>0</v>
      </c>
      <c r="J78" s="1137">
        <v>35</v>
      </c>
      <c r="K78" s="312">
        <f t="shared" si="14"/>
        <v>0</v>
      </c>
      <c r="L78" s="244"/>
      <c r="M78" s="247"/>
      <c r="N78" s="244"/>
      <c r="O78" s="247"/>
      <c r="P78" s="244"/>
      <c r="Q78" s="247"/>
      <c r="R78" s="247"/>
      <c r="S78" s="247"/>
      <c r="T78" s="247"/>
      <c r="U78" s="244"/>
      <c r="V78" s="247"/>
      <c r="W78" s="244"/>
      <c r="X78" s="247"/>
    </row>
    <row r="79" spans="1:24" ht="16.5" thickBot="1">
      <c r="A79" s="226"/>
      <c r="B79" s="103"/>
      <c r="C79" s="104" t="s">
        <v>11</v>
      </c>
      <c r="D79" s="76">
        <f t="shared" si="11"/>
        <v>40.932</v>
      </c>
      <c r="E79" s="105">
        <f t="shared" si="7"/>
        <v>0</v>
      </c>
      <c r="F79" s="247"/>
      <c r="G79" s="319"/>
      <c r="H79" s="1143">
        <f t="shared" si="13"/>
        <v>40.932</v>
      </c>
      <c r="I79" s="245">
        <v>0</v>
      </c>
      <c r="J79" s="1137">
        <v>40.932</v>
      </c>
      <c r="K79" s="312">
        <f t="shared" si="14"/>
        <v>0</v>
      </c>
      <c r="L79" s="244"/>
      <c r="M79" s="247"/>
      <c r="N79" s="244"/>
      <c r="O79" s="247"/>
      <c r="P79" s="244"/>
      <c r="Q79" s="247"/>
      <c r="R79" s="247"/>
      <c r="S79" s="247"/>
      <c r="T79" s="247"/>
      <c r="U79" s="244"/>
      <c r="V79" s="247"/>
      <c r="W79" s="244"/>
      <c r="X79" s="247"/>
    </row>
    <row r="80" spans="1:24" ht="30" customHeight="1" thickBot="1" thickTop="1">
      <c r="A80" s="232" t="s">
        <v>89</v>
      </c>
      <c r="B80" s="107" t="s">
        <v>88</v>
      </c>
      <c r="C80" s="106" t="s">
        <v>11</v>
      </c>
      <c r="D80" s="108">
        <f t="shared" si="11"/>
        <v>0</v>
      </c>
      <c r="E80" s="241">
        <f t="shared" si="7"/>
        <v>0</v>
      </c>
      <c r="F80" s="256">
        <f aca="true" t="shared" si="15" ref="F80:X80">F81+F82</f>
        <v>0</v>
      </c>
      <c r="G80" s="320">
        <f t="shared" si="15"/>
        <v>0</v>
      </c>
      <c r="H80" s="1149">
        <f t="shared" si="15"/>
        <v>0</v>
      </c>
      <c r="I80" s="256">
        <f t="shared" si="15"/>
        <v>0</v>
      </c>
      <c r="J80" s="1138">
        <f t="shared" si="15"/>
        <v>0</v>
      </c>
      <c r="K80" s="327">
        <f t="shared" si="15"/>
        <v>0</v>
      </c>
      <c r="L80" s="256">
        <f t="shared" si="15"/>
        <v>0</v>
      </c>
      <c r="M80" s="256">
        <f t="shared" si="15"/>
        <v>0</v>
      </c>
      <c r="N80" s="256">
        <f t="shared" si="15"/>
        <v>0</v>
      </c>
      <c r="O80" s="256">
        <f t="shared" si="15"/>
        <v>0</v>
      </c>
      <c r="P80" s="256">
        <f t="shared" si="15"/>
        <v>0</v>
      </c>
      <c r="Q80" s="256">
        <f t="shared" si="15"/>
        <v>0</v>
      </c>
      <c r="R80" s="256">
        <f t="shared" si="15"/>
        <v>0</v>
      </c>
      <c r="S80" s="256">
        <f t="shared" si="15"/>
        <v>0</v>
      </c>
      <c r="T80" s="256">
        <f t="shared" si="15"/>
        <v>0</v>
      </c>
      <c r="U80" s="256">
        <f t="shared" si="15"/>
        <v>0</v>
      </c>
      <c r="V80" s="256">
        <f t="shared" si="15"/>
        <v>0</v>
      </c>
      <c r="W80" s="256">
        <f t="shared" si="15"/>
        <v>0</v>
      </c>
      <c r="X80" s="256">
        <f t="shared" si="15"/>
        <v>0</v>
      </c>
    </row>
    <row r="81" spans="1:24" ht="17.25" thickBot="1" thickTop="1">
      <c r="A81" s="226" t="s">
        <v>47</v>
      </c>
      <c r="B81" s="109" t="s">
        <v>160</v>
      </c>
      <c r="C81" s="110" t="s">
        <v>11</v>
      </c>
      <c r="D81" s="111">
        <f t="shared" si="11"/>
        <v>0</v>
      </c>
      <c r="E81" s="112">
        <f t="shared" si="7"/>
        <v>0</v>
      </c>
      <c r="F81" s="247"/>
      <c r="G81" s="319"/>
      <c r="H81" s="1150">
        <f>I81+J81</f>
        <v>0</v>
      </c>
      <c r="I81" s="248"/>
      <c r="J81" s="1137"/>
      <c r="K81" s="323"/>
      <c r="L81" s="248"/>
      <c r="M81" s="247"/>
      <c r="N81" s="248"/>
      <c r="O81" s="247"/>
      <c r="P81" s="248"/>
      <c r="Q81" s="247"/>
      <c r="R81" s="247"/>
      <c r="S81" s="247"/>
      <c r="T81" s="247"/>
      <c r="U81" s="248"/>
      <c r="V81" s="247"/>
      <c r="W81" s="248"/>
      <c r="X81" s="247"/>
    </row>
    <row r="82" spans="1:24" ht="16.5" thickBot="1">
      <c r="A82" s="226" t="s">
        <v>153</v>
      </c>
      <c r="B82" s="109" t="s">
        <v>161</v>
      </c>
      <c r="C82" s="118" t="s">
        <v>11</v>
      </c>
      <c r="D82" s="119">
        <f t="shared" si="11"/>
        <v>0</v>
      </c>
      <c r="E82" s="112">
        <f t="shared" si="7"/>
        <v>0</v>
      </c>
      <c r="F82" s="247"/>
      <c r="G82" s="319"/>
      <c r="H82" s="1150">
        <f>I82+J82</f>
        <v>0</v>
      </c>
      <c r="I82" s="248"/>
      <c r="J82" s="1137"/>
      <c r="K82" s="323"/>
      <c r="L82" s="248"/>
      <c r="M82" s="247"/>
      <c r="N82" s="248"/>
      <c r="O82" s="247"/>
      <c r="P82" s="248"/>
      <c r="Q82" s="247"/>
      <c r="R82" s="247"/>
      <c r="S82" s="247"/>
      <c r="T82" s="247"/>
      <c r="U82" s="248"/>
      <c r="V82" s="247"/>
      <c r="W82" s="248"/>
      <c r="X82" s="247"/>
    </row>
    <row r="83" spans="1:24" ht="16.5" thickBot="1">
      <c r="A83" s="226" t="s">
        <v>180</v>
      </c>
      <c r="B83" s="109" t="s">
        <v>121</v>
      </c>
      <c r="C83" s="118" t="s">
        <v>11</v>
      </c>
      <c r="D83" s="119">
        <f t="shared" si="11"/>
        <v>209.63600000000002</v>
      </c>
      <c r="E83" s="112">
        <f t="shared" si="7"/>
        <v>0</v>
      </c>
      <c r="F83" s="247"/>
      <c r="G83" s="319"/>
      <c r="H83" s="1150">
        <f>I83+J83</f>
        <v>209.63600000000002</v>
      </c>
      <c r="I83" s="257">
        <v>78.909</v>
      </c>
      <c r="J83" s="1137">
        <v>130.727</v>
      </c>
      <c r="K83" s="323">
        <v>0</v>
      </c>
      <c r="L83" s="248"/>
      <c r="M83" s="247"/>
      <c r="N83" s="248"/>
      <c r="O83" s="247"/>
      <c r="P83" s="248"/>
      <c r="Q83" s="247"/>
      <c r="R83" s="247"/>
      <c r="S83" s="247"/>
      <c r="T83" s="247"/>
      <c r="U83" s="248"/>
      <c r="V83" s="247"/>
      <c r="W83" s="248"/>
      <c r="X83" s="247"/>
    </row>
    <row r="84" spans="1:24" ht="16.5" thickBot="1">
      <c r="A84" s="122"/>
      <c r="B84" s="123" t="s">
        <v>90</v>
      </c>
      <c r="C84" s="124" t="s">
        <v>11</v>
      </c>
      <c r="D84" s="125">
        <f t="shared" si="11"/>
        <v>858.575</v>
      </c>
      <c r="E84" s="242">
        <f aca="true" t="shared" si="16" ref="E84:X84">E7+E58+E73+E80+E83</f>
        <v>0</v>
      </c>
      <c r="F84" s="252">
        <f t="shared" si="16"/>
        <v>0</v>
      </c>
      <c r="G84" s="317">
        <f t="shared" si="16"/>
        <v>0</v>
      </c>
      <c r="H84" s="1151">
        <f t="shared" si="16"/>
        <v>858.575</v>
      </c>
      <c r="I84" s="1152">
        <f t="shared" si="16"/>
        <v>78.909</v>
      </c>
      <c r="J84" s="1141">
        <f t="shared" si="16"/>
        <v>779.6659999999999</v>
      </c>
      <c r="K84" s="326">
        <f t="shared" si="16"/>
        <v>0</v>
      </c>
      <c r="L84" s="252">
        <f t="shared" si="16"/>
        <v>0</v>
      </c>
      <c r="M84" s="253">
        <f t="shared" si="16"/>
        <v>0</v>
      </c>
      <c r="N84" s="253">
        <f t="shared" si="16"/>
        <v>0</v>
      </c>
      <c r="O84" s="253">
        <f t="shared" si="16"/>
        <v>0</v>
      </c>
      <c r="P84" s="253">
        <f t="shared" si="16"/>
        <v>0</v>
      </c>
      <c r="Q84" s="253">
        <f t="shared" si="16"/>
        <v>0</v>
      </c>
      <c r="R84" s="253">
        <f t="shared" si="16"/>
        <v>0</v>
      </c>
      <c r="S84" s="253">
        <f t="shared" si="16"/>
        <v>0</v>
      </c>
      <c r="T84" s="253">
        <f t="shared" si="16"/>
        <v>0</v>
      </c>
      <c r="U84" s="253">
        <f t="shared" si="16"/>
        <v>0</v>
      </c>
      <c r="V84" s="253">
        <f t="shared" si="16"/>
        <v>0</v>
      </c>
      <c r="W84" s="253">
        <f t="shared" si="16"/>
        <v>0</v>
      </c>
      <c r="X84" s="253">
        <f t="shared" si="16"/>
        <v>0</v>
      </c>
    </row>
    <row r="85" spans="1:24" s="18" customFormat="1" ht="16.5" thickTop="1">
      <c r="A85" s="126"/>
      <c r="B85" s="127"/>
      <c r="C85" s="71"/>
      <c r="D85" s="128"/>
      <c r="E85" s="128"/>
      <c r="F85" s="71"/>
      <c r="G85" s="71"/>
      <c r="H85" s="71"/>
      <c r="I85" s="71"/>
      <c r="J85" s="71"/>
      <c r="K85" s="128"/>
      <c r="L85" s="128"/>
      <c r="M85" s="71"/>
      <c r="N85" s="128"/>
      <c r="O85" s="71"/>
      <c r="P85" s="128"/>
      <c r="Q85" s="71"/>
      <c r="R85" s="71"/>
      <c r="S85" s="71"/>
      <c r="T85" s="71"/>
      <c r="U85" s="128"/>
      <c r="V85" s="71"/>
      <c r="W85" s="128"/>
      <c r="X85" s="71"/>
    </row>
    <row r="86" spans="1:24" s="18" customFormat="1" ht="15.75">
      <c r="A86" s="126"/>
      <c r="B86" s="127"/>
      <c r="C86" s="71"/>
      <c r="D86" s="128"/>
      <c r="E86" s="128"/>
      <c r="F86" s="71"/>
      <c r="G86" s="71"/>
      <c r="H86" s="71"/>
      <c r="I86" s="71"/>
      <c r="J86" s="71"/>
      <c r="K86" s="128"/>
      <c r="L86" s="128"/>
      <c r="M86" s="71"/>
      <c r="N86" s="128"/>
      <c r="O86" s="71"/>
      <c r="P86" s="128"/>
      <c r="Q86" s="71"/>
      <c r="R86" s="71"/>
      <c r="S86" s="71"/>
      <c r="T86" s="71"/>
      <c r="U86" s="128"/>
      <c r="V86" s="71"/>
      <c r="W86" s="128"/>
      <c r="X86" s="71"/>
    </row>
    <row r="87" spans="1:24" s="18" customFormat="1" ht="15.75">
      <c r="A87" s="126"/>
      <c r="B87" s="127"/>
      <c r="C87" s="71"/>
      <c r="D87" s="128"/>
      <c r="E87" s="128"/>
      <c r="F87" s="71"/>
      <c r="G87" s="71"/>
      <c r="H87" s="71"/>
      <c r="I87" s="71"/>
      <c r="J87" s="71"/>
      <c r="K87" s="128"/>
      <c r="L87" s="128"/>
      <c r="M87" s="71"/>
      <c r="N87" s="128"/>
      <c r="O87" s="71"/>
      <c r="P87" s="128"/>
      <c r="Q87" s="71"/>
      <c r="R87" s="71"/>
      <c r="S87" s="71"/>
      <c r="T87" s="71"/>
      <c r="U87" s="128"/>
      <c r="V87" s="71"/>
      <c r="W87" s="128"/>
      <c r="X87" s="71"/>
    </row>
    <row r="88" spans="1:24" s="18" customFormat="1" ht="16.5" thickBot="1">
      <c r="A88" s="126"/>
      <c r="B88" s="127"/>
      <c r="C88" s="71"/>
      <c r="D88" s="128"/>
      <c r="E88" s="128"/>
      <c r="F88" s="71"/>
      <c r="G88" s="71"/>
      <c r="H88" s="71"/>
      <c r="I88" s="71"/>
      <c r="J88" s="71"/>
      <c r="K88" s="128"/>
      <c r="L88" s="128"/>
      <c r="M88" s="71"/>
      <c r="N88" s="128"/>
      <c r="O88" s="71"/>
      <c r="P88" s="128"/>
      <c r="Q88" s="71"/>
      <c r="R88" s="71"/>
      <c r="S88" s="71"/>
      <c r="T88" s="71"/>
      <c r="U88" s="128"/>
      <c r="V88" s="71"/>
      <c r="W88" s="128"/>
      <c r="X88" s="71"/>
    </row>
    <row r="89" spans="1:24" ht="15.75">
      <c r="A89" s="129" t="s">
        <v>70</v>
      </c>
      <c r="B89" s="79" t="s">
        <v>112</v>
      </c>
      <c r="C89" s="62" t="s">
        <v>28</v>
      </c>
      <c r="D89" s="43"/>
      <c r="E89" s="42"/>
      <c r="F89" s="62"/>
      <c r="G89" s="63"/>
      <c r="H89" s="113"/>
      <c r="I89" s="63"/>
      <c r="J89" s="63"/>
      <c r="K89" s="130"/>
      <c r="L89" s="85"/>
      <c r="M89" s="62"/>
      <c r="N89" s="43"/>
      <c r="O89" s="80"/>
      <c r="P89" s="43"/>
      <c r="Q89" s="62"/>
      <c r="R89" s="80"/>
      <c r="S89" s="62"/>
      <c r="T89" s="131"/>
      <c r="U89" s="130"/>
      <c r="V89" s="131"/>
      <c r="W89" s="43"/>
      <c r="X89" s="131"/>
    </row>
    <row r="90" spans="1:24" ht="16.5" thickBot="1">
      <c r="A90" s="132"/>
      <c r="B90" s="133" t="s">
        <v>55</v>
      </c>
      <c r="C90" s="134" t="s">
        <v>11</v>
      </c>
      <c r="D90" s="38"/>
      <c r="E90" s="135"/>
      <c r="F90" s="104"/>
      <c r="G90" s="136"/>
      <c r="H90" s="137"/>
      <c r="I90" s="136"/>
      <c r="J90" s="136"/>
      <c r="K90" s="138"/>
      <c r="L90" s="139"/>
      <c r="M90" s="95"/>
      <c r="N90" s="38"/>
      <c r="O90" s="140"/>
      <c r="P90" s="38"/>
      <c r="Q90" s="104"/>
      <c r="R90" s="140"/>
      <c r="S90" s="104"/>
      <c r="T90" s="141"/>
      <c r="U90" s="138"/>
      <c r="V90" s="141"/>
      <c r="W90" s="38"/>
      <c r="X90" s="141"/>
    </row>
    <row r="91" spans="1:24" ht="15.75">
      <c r="A91" s="60" t="s">
        <v>16</v>
      </c>
      <c r="B91" s="79" t="s">
        <v>49</v>
      </c>
      <c r="C91" s="62" t="s">
        <v>28</v>
      </c>
      <c r="D91" s="142"/>
      <c r="E91" s="42"/>
      <c r="F91" s="80"/>
      <c r="G91" s="63"/>
      <c r="H91" s="113"/>
      <c r="I91" s="63"/>
      <c r="J91" s="63"/>
      <c r="K91" s="85"/>
      <c r="L91" s="43"/>
      <c r="M91" s="62"/>
      <c r="N91" s="85"/>
      <c r="O91" s="62"/>
      <c r="P91" s="85"/>
      <c r="Q91" s="62"/>
      <c r="R91" s="80"/>
      <c r="S91" s="62"/>
      <c r="T91" s="131"/>
      <c r="U91" s="85"/>
      <c r="V91" s="62"/>
      <c r="W91" s="85"/>
      <c r="X91" s="62"/>
    </row>
    <row r="92" spans="1:24" ht="16.5" thickBot="1">
      <c r="A92" s="65"/>
      <c r="B92" s="88"/>
      <c r="C92" s="67" t="s">
        <v>11</v>
      </c>
      <c r="D92" s="143"/>
      <c r="E92" s="28"/>
      <c r="F92" s="88"/>
      <c r="G92" s="68"/>
      <c r="H92" s="144"/>
      <c r="I92" s="68"/>
      <c r="J92" s="68"/>
      <c r="K92" s="89"/>
      <c r="L92" s="29"/>
      <c r="M92" s="67"/>
      <c r="N92" s="89"/>
      <c r="O92" s="67"/>
      <c r="P92" s="89"/>
      <c r="Q92" s="67"/>
      <c r="R92" s="88"/>
      <c r="S92" s="67"/>
      <c r="T92" s="145"/>
      <c r="U92" s="89"/>
      <c r="V92" s="67"/>
      <c r="W92" s="89"/>
      <c r="X92" s="67"/>
    </row>
    <row r="93" spans="1:24" ht="15.75">
      <c r="A93" s="60" t="s">
        <v>18</v>
      </c>
      <c r="B93" s="79" t="s">
        <v>119</v>
      </c>
      <c r="C93" s="62" t="s">
        <v>28</v>
      </c>
      <c r="D93" s="142"/>
      <c r="E93" s="42"/>
      <c r="F93" s="80"/>
      <c r="G93" s="63"/>
      <c r="H93" s="113"/>
      <c r="I93" s="63"/>
      <c r="J93" s="63"/>
      <c r="K93" s="85"/>
      <c r="L93" s="43"/>
      <c r="M93" s="62"/>
      <c r="N93" s="85"/>
      <c r="O93" s="62"/>
      <c r="P93" s="85"/>
      <c r="Q93" s="62"/>
      <c r="R93" s="80"/>
      <c r="S93" s="62"/>
      <c r="T93" s="131"/>
      <c r="U93" s="85"/>
      <c r="V93" s="62"/>
      <c r="W93" s="85"/>
      <c r="X93" s="62"/>
    </row>
    <row r="94" spans="1:24" ht="16.5" thickBot="1">
      <c r="A94" s="65"/>
      <c r="B94" s="88"/>
      <c r="C94" s="67" t="s">
        <v>11</v>
      </c>
      <c r="D94" s="143"/>
      <c r="E94" s="28"/>
      <c r="F94" s="88"/>
      <c r="G94" s="68"/>
      <c r="H94" s="144"/>
      <c r="I94" s="68"/>
      <c r="J94" s="68"/>
      <c r="K94" s="89"/>
      <c r="L94" s="29"/>
      <c r="M94" s="67"/>
      <c r="N94" s="89"/>
      <c r="O94" s="67"/>
      <c r="P94" s="89"/>
      <c r="Q94" s="67"/>
      <c r="R94" s="88"/>
      <c r="S94" s="67"/>
      <c r="T94" s="145"/>
      <c r="U94" s="89"/>
      <c r="V94" s="67"/>
      <c r="W94" s="89"/>
      <c r="X94" s="67"/>
    </row>
    <row r="95" spans="1:24" ht="15.75">
      <c r="A95" s="146" t="s">
        <v>56</v>
      </c>
      <c r="B95" s="147" t="s">
        <v>38</v>
      </c>
      <c r="C95" s="83" t="s">
        <v>9</v>
      </c>
      <c r="D95" s="32"/>
      <c r="E95" s="17"/>
      <c r="F95" s="83"/>
      <c r="G95" s="92"/>
      <c r="H95" s="148"/>
      <c r="I95" s="92"/>
      <c r="J95" s="92"/>
      <c r="K95" s="82"/>
      <c r="L95" s="32"/>
      <c r="M95" s="62"/>
      <c r="N95" s="32"/>
      <c r="O95" s="81"/>
      <c r="P95" s="32"/>
      <c r="Q95" s="83"/>
      <c r="R95" s="81"/>
      <c r="S95" s="83"/>
      <c r="T95" s="93"/>
      <c r="U95" s="149"/>
      <c r="V95" s="93"/>
      <c r="W95" s="32"/>
      <c r="X95" s="93"/>
    </row>
    <row r="96" spans="1:24" ht="16.5" thickBot="1">
      <c r="A96" s="65"/>
      <c r="B96" s="86" t="s">
        <v>68</v>
      </c>
      <c r="C96" s="67" t="s">
        <v>11</v>
      </c>
      <c r="D96" s="29"/>
      <c r="E96" s="28"/>
      <c r="F96" s="95"/>
      <c r="G96" s="96"/>
      <c r="H96" s="150"/>
      <c r="I96" s="96"/>
      <c r="J96" s="96"/>
      <c r="K96" s="89"/>
      <c r="L96" s="98"/>
      <c r="M96" s="95"/>
      <c r="N96" s="29"/>
      <c r="O96" s="97"/>
      <c r="P96" s="29"/>
      <c r="Q96" s="95"/>
      <c r="R96" s="97"/>
      <c r="S96" s="95"/>
      <c r="T96" s="99"/>
      <c r="U96" s="151"/>
      <c r="V96" s="99"/>
      <c r="W96" s="29"/>
      <c r="X96" s="99"/>
    </row>
    <row r="97" spans="1:24" ht="15.75">
      <c r="A97" s="146" t="s">
        <v>24</v>
      </c>
      <c r="B97" s="147" t="s">
        <v>113</v>
      </c>
      <c r="C97" s="83" t="s">
        <v>28</v>
      </c>
      <c r="D97" s="43"/>
      <c r="E97" s="42"/>
      <c r="F97" s="62"/>
      <c r="G97" s="63"/>
      <c r="H97" s="113"/>
      <c r="I97" s="63"/>
      <c r="J97" s="63"/>
      <c r="K97" s="85"/>
      <c r="L97" s="43"/>
      <c r="M97" s="62"/>
      <c r="N97" s="43"/>
      <c r="O97" s="80"/>
      <c r="P97" s="43"/>
      <c r="Q97" s="62"/>
      <c r="R97" s="80"/>
      <c r="S97" s="62"/>
      <c r="T97" s="131"/>
      <c r="U97" s="130"/>
      <c r="V97" s="131"/>
      <c r="W97" s="43"/>
      <c r="X97" s="131"/>
    </row>
    <row r="98" spans="1:24" ht="16.5" thickBot="1">
      <c r="A98" s="102"/>
      <c r="B98" s="152"/>
      <c r="C98" s="104" t="s">
        <v>11</v>
      </c>
      <c r="D98" s="29"/>
      <c r="E98" s="28"/>
      <c r="F98" s="95"/>
      <c r="G98" s="96"/>
      <c r="H98" s="150"/>
      <c r="I98" s="96"/>
      <c r="J98" s="96"/>
      <c r="K98" s="89"/>
      <c r="L98" s="98"/>
      <c r="M98" s="95"/>
      <c r="N98" s="29"/>
      <c r="O98" s="97"/>
      <c r="P98" s="29"/>
      <c r="Q98" s="95"/>
      <c r="R98" s="97"/>
      <c r="S98" s="95"/>
      <c r="T98" s="99"/>
      <c r="U98" s="151"/>
      <c r="V98" s="99"/>
      <c r="W98" s="29"/>
      <c r="X98" s="99"/>
    </row>
    <row r="99" spans="1:24" ht="15.75">
      <c r="A99" s="60" t="s">
        <v>25</v>
      </c>
      <c r="B99" s="79" t="s">
        <v>120</v>
      </c>
      <c r="C99" s="62" t="s">
        <v>17</v>
      </c>
      <c r="D99" s="43"/>
      <c r="E99" s="153"/>
      <c r="F99" s="62"/>
      <c r="G99" s="63"/>
      <c r="H99" s="113"/>
      <c r="I99" s="63"/>
      <c r="J99" s="63"/>
      <c r="K99" s="85"/>
      <c r="L99" s="43"/>
      <c r="M99" s="62"/>
      <c r="N99" s="43"/>
      <c r="O99" s="80"/>
      <c r="P99" s="43"/>
      <c r="Q99" s="62"/>
      <c r="R99" s="80"/>
      <c r="S99" s="62"/>
      <c r="T99" s="131"/>
      <c r="U99" s="130"/>
      <c r="V99" s="131"/>
      <c r="W99" s="43"/>
      <c r="X99" s="131"/>
    </row>
    <row r="100" spans="1:24" ht="16.5" thickBot="1">
      <c r="A100" s="65"/>
      <c r="B100" s="86"/>
      <c r="C100" s="67" t="s">
        <v>40</v>
      </c>
      <c r="D100" s="29"/>
      <c r="E100" s="154"/>
      <c r="F100" s="67"/>
      <c r="G100" s="68"/>
      <c r="H100" s="144"/>
      <c r="I100" s="68"/>
      <c r="J100" s="68"/>
      <c r="K100" s="89"/>
      <c r="L100" s="29"/>
      <c r="M100" s="67"/>
      <c r="N100" s="29"/>
      <c r="O100" s="88"/>
      <c r="P100" s="29"/>
      <c r="Q100" s="67"/>
      <c r="R100" s="88"/>
      <c r="S100" s="67"/>
      <c r="T100" s="145"/>
      <c r="U100" s="151"/>
      <c r="V100" s="145"/>
      <c r="W100" s="29"/>
      <c r="X100" s="145"/>
    </row>
    <row r="101" spans="1:24" ht="15.75">
      <c r="A101" s="155">
        <v>7</v>
      </c>
      <c r="B101" s="156" t="s">
        <v>95</v>
      </c>
      <c r="C101" s="83" t="s">
        <v>45</v>
      </c>
      <c r="D101" s="32"/>
      <c r="E101" s="17"/>
      <c r="F101" s="83"/>
      <c r="G101" s="92"/>
      <c r="H101" s="148"/>
      <c r="I101" s="92"/>
      <c r="J101" s="92"/>
      <c r="K101" s="82"/>
      <c r="L101" s="32"/>
      <c r="M101" s="83"/>
      <c r="N101" s="32"/>
      <c r="O101" s="81"/>
      <c r="P101" s="32"/>
      <c r="Q101" s="83"/>
      <c r="R101" s="81"/>
      <c r="S101" s="83"/>
      <c r="T101" s="93"/>
      <c r="U101" s="149"/>
      <c r="V101" s="93"/>
      <c r="W101" s="32"/>
      <c r="X101" s="93"/>
    </row>
    <row r="102" spans="1:24" ht="16.5" thickBot="1">
      <c r="A102" s="67"/>
      <c r="B102" s="88"/>
      <c r="C102" s="67" t="s">
        <v>11</v>
      </c>
      <c r="D102" s="29"/>
      <c r="E102" s="28"/>
      <c r="F102" s="95"/>
      <c r="G102" s="96"/>
      <c r="H102" s="150"/>
      <c r="I102" s="96"/>
      <c r="J102" s="96"/>
      <c r="K102" s="89"/>
      <c r="L102" s="98"/>
      <c r="M102" s="95"/>
      <c r="N102" s="29"/>
      <c r="O102" s="97"/>
      <c r="P102" s="29"/>
      <c r="Q102" s="95"/>
      <c r="R102" s="97"/>
      <c r="S102" s="95"/>
      <c r="T102" s="99"/>
      <c r="U102" s="151"/>
      <c r="V102" s="99"/>
      <c r="W102" s="29"/>
      <c r="X102" s="99"/>
    </row>
    <row r="103" spans="1:24" s="160" customFormat="1" ht="15.75">
      <c r="A103" s="157">
        <v>8</v>
      </c>
      <c r="B103" s="158" t="s">
        <v>33</v>
      </c>
      <c r="C103" s="159" t="s">
        <v>28</v>
      </c>
      <c r="D103" s="43"/>
      <c r="E103" s="42"/>
      <c r="F103" s="62"/>
      <c r="G103" s="63"/>
      <c r="H103" s="113"/>
      <c r="I103" s="63"/>
      <c r="J103" s="63"/>
      <c r="K103" s="85"/>
      <c r="L103" s="43"/>
      <c r="M103" s="62"/>
      <c r="N103" s="43"/>
      <c r="O103" s="80"/>
      <c r="P103" s="43"/>
      <c r="Q103" s="62"/>
      <c r="R103" s="80"/>
      <c r="S103" s="62"/>
      <c r="T103" s="131"/>
      <c r="U103" s="130"/>
      <c r="V103" s="131"/>
      <c r="W103" s="43"/>
      <c r="X103" s="131"/>
    </row>
    <row r="104" spans="1:24" s="160" customFormat="1" ht="16.5" thickBot="1">
      <c r="A104" s="161"/>
      <c r="B104" s="162" t="s">
        <v>72</v>
      </c>
      <c r="C104" s="163" t="s">
        <v>11</v>
      </c>
      <c r="D104" s="29"/>
      <c r="E104" s="28"/>
      <c r="F104" s="95"/>
      <c r="G104" s="96"/>
      <c r="H104" s="150"/>
      <c r="I104" s="96"/>
      <c r="J104" s="96"/>
      <c r="K104" s="89"/>
      <c r="L104" s="98"/>
      <c r="M104" s="95"/>
      <c r="N104" s="29"/>
      <c r="O104" s="97"/>
      <c r="P104" s="29"/>
      <c r="Q104" s="95"/>
      <c r="R104" s="97"/>
      <c r="S104" s="95"/>
      <c r="T104" s="99"/>
      <c r="U104" s="151"/>
      <c r="V104" s="99"/>
      <c r="W104" s="29"/>
      <c r="X104" s="99"/>
    </row>
    <row r="105" spans="1:24" ht="15.75">
      <c r="A105" s="78">
        <v>9</v>
      </c>
      <c r="B105" s="158" t="s">
        <v>96</v>
      </c>
      <c r="C105" s="62" t="s">
        <v>98</v>
      </c>
      <c r="D105" s="43"/>
      <c r="E105" s="42"/>
      <c r="F105" s="62"/>
      <c r="G105" s="63"/>
      <c r="H105" s="113"/>
      <c r="I105" s="63"/>
      <c r="J105" s="63"/>
      <c r="K105" s="85"/>
      <c r="L105" s="43"/>
      <c r="M105" s="62"/>
      <c r="N105" s="43"/>
      <c r="O105" s="80"/>
      <c r="P105" s="43"/>
      <c r="Q105" s="62"/>
      <c r="R105" s="80"/>
      <c r="S105" s="62"/>
      <c r="T105" s="131"/>
      <c r="U105" s="130"/>
      <c r="V105" s="131"/>
      <c r="W105" s="43"/>
      <c r="X105" s="131"/>
    </row>
    <row r="106" spans="1:24" ht="16.5" thickBot="1">
      <c r="A106" s="67"/>
      <c r="B106" s="162" t="s">
        <v>97</v>
      </c>
      <c r="C106" s="67" t="s">
        <v>11</v>
      </c>
      <c r="D106" s="29"/>
      <c r="E106" s="28"/>
      <c r="F106" s="95"/>
      <c r="G106" s="96"/>
      <c r="H106" s="150"/>
      <c r="I106" s="96"/>
      <c r="J106" s="96"/>
      <c r="K106" s="89"/>
      <c r="L106" s="98"/>
      <c r="M106" s="95"/>
      <c r="N106" s="29"/>
      <c r="O106" s="97"/>
      <c r="P106" s="29"/>
      <c r="Q106" s="95"/>
      <c r="R106" s="97"/>
      <c r="S106" s="95"/>
      <c r="T106" s="99"/>
      <c r="U106" s="151"/>
      <c r="V106" s="99"/>
      <c r="W106" s="29"/>
      <c r="X106" s="99"/>
    </row>
    <row r="107" spans="1:24" ht="16.5" thickBot="1">
      <c r="A107" s="60" t="s">
        <v>32</v>
      </c>
      <c r="B107" s="40" t="s">
        <v>123</v>
      </c>
      <c r="C107" s="80" t="s">
        <v>11</v>
      </c>
      <c r="D107" s="43">
        <f aca="true" t="shared" si="17" ref="D107:D112">E107+H107</f>
        <v>0</v>
      </c>
      <c r="E107" s="42">
        <f aca="true" t="shared" si="18" ref="E107:E114">F107+G107</f>
        <v>0</v>
      </c>
      <c r="F107" s="164"/>
      <c r="G107" s="46"/>
      <c r="H107" s="47">
        <f aca="true" t="shared" si="19" ref="H107:H114">I107+J107</f>
        <v>0</v>
      </c>
      <c r="I107" s="46"/>
      <c r="J107" s="46"/>
      <c r="K107" s="85"/>
      <c r="L107" s="43"/>
      <c r="M107" s="46"/>
      <c r="N107" s="43"/>
      <c r="O107" s="46"/>
      <c r="P107" s="43"/>
      <c r="Q107" s="46"/>
      <c r="R107" s="47"/>
      <c r="S107" s="46"/>
      <c r="T107" s="48"/>
      <c r="U107" s="130"/>
      <c r="V107" s="48"/>
      <c r="W107" s="43"/>
      <c r="X107" s="48"/>
    </row>
    <row r="108" spans="1:24" ht="16.5" thickBot="1">
      <c r="A108" s="165" t="s">
        <v>128</v>
      </c>
      <c r="B108" s="166" t="s">
        <v>124</v>
      </c>
      <c r="C108" s="83" t="s">
        <v>11</v>
      </c>
      <c r="D108" s="43">
        <f t="shared" si="17"/>
        <v>0</v>
      </c>
      <c r="E108" s="42">
        <f t="shared" si="18"/>
        <v>0</v>
      </c>
      <c r="F108" s="31"/>
      <c r="G108" s="30"/>
      <c r="H108" s="47">
        <f t="shared" si="19"/>
        <v>0</v>
      </c>
      <c r="I108" s="30"/>
      <c r="J108" s="30"/>
      <c r="K108" s="82"/>
      <c r="L108" s="32"/>
      <c r="M108" s="30"/>
      <c r="N108" s="82"/>
      <c r="O108" s="30"/>
      <c r="P108" s="82"/>
      <c r="Q108" s="167"/>
      <c r="R108" s="31"/>
      <c r="S108" s="30"/>
      <c r="T108" s="33"/>
      <c r="U108" s="82"/>
      <c r="V108" s="30"/>
      <c r="W108" s="82"/>
      <c r="X108" s="30"/>
    </row>
    <row r="109" spans="1:24" ht="16.5" thickBot="1">
      <c r="A109" s="168" t="s">
        <v>34</v>
      </c>
      <c r="B109" s="169" t="s">
        <v>125</v>
      </c>
      <c r="C109" s="170" t="s">
        <v>11</v>
      </c>
      <c r="D109" s="43">
        <f t="shared" si="17"/>
        <v>0</v>
      </c>
      <c r="E109" s="42">
        <f t="shared" si="18"/>
        <v>0</v>
      </c>
      <c r="F109" s="171"/>
      <c r="G109" s="116"/>
      <c r="H109" s="47">
        <f t="shared" si="19"/>
        <v>0</v>
      </c>
      <c r="I109" s="116"/>
      <c r="J109" s="116"/>
      <c r="K109" s="172"/>
      <c r="L109" s="115"/>
      <c r="M109" s="116"/>
      <c r="N109" s="172"/>
      <c r="O109" s="116"/>
      <c r="P109" s="172"/>
      <c r="Q109" s="116"/>
      <c r="R109" s="171"/>
      <c r="S109" s="116"/>
      <c r="T109" s="173"/>
      <c r="U109" s="172"/>
      <c r="V109" s="116"/>
      <c r="W109" s="172"/>
      <c r="X109" s="116"/>
    </row>
    <row r="110" spans="1:24" ht="16.5" thickBot="1">
      <c r="A110" s="117" t="s">
        <v>35</v>
      </c>
      <c r="B110" s="174" t="s">
        <v>126</v>
      </c>
      <c r="C110" s="118" t="s">
        <v>11</v>
      </c>
      <c r="D110" s="43">
        <f t="shared" si="17"/>
        <v>0</v>
      </c>
      <c r="E110" s="42">
        <f t="shared" si="18"/>
        <v>0</v>
      </c>
      <c r="F110" s="121"/>
      <c r="G110" s="120"/>
      <c r="H110" s="47">
        <f t="shared" si="19"/>
        <v>0</v>
      </c>
      <c r="I110" s="120"/>
      <c r="J110" s="120"/>
      <c r="K110" s="175"/>
      <c r="L110" s="114"/>
      <c r="M110" s="120"/>
      <c r="N110" s="175"/>
      <c r="O110" s="120"/>
      <c r="P110" s="175"/>
      <c r="Q110" s="120"/>
      <c r="R110" s="121"/>
      <c r="S110" s="120"/>
      <c r="T110" s="176"/>
      <c r="U110" s="175"/>
      <c r="V110" s="120"/>
      <c r="W110" s="175"/>
      <c r="X110" s="120"/>
    </row>
    <row r="111" spans="1:24" ht="16.5" thickBot="1">
      <c r="A111" s="177">
        <v>13</v>
      </c>
      <c r="B111" s="178" t="s">
        <v>94</v>
      </c>
      <c r="C111" s="170" t="s">
        <v>11</v>
      </c>
      <c r="D111" s="43">
        <f t="shared" si="17"/>
        <v>0</v>
      </c>
      <c r="E111" s="42">
        <f t="shared" si="18"/>
        <v>0</v>
      </c>
      <c r="F111" s="171"/>
      <c r="G111" s="116"/>
      <c r="H111" s="47">
        <f t="shared" si="19"/>
        <v>0</v>
      </c>
      <c r="I111" s="116"/>
      <c r="J111" s="116"/>
      <c r="K111" s="172"/>
      <c r="L111" s="115"/>
      <c r="M111" s="116"/>
      <c r="N111" s="172"/>
      <c r="O111" s="116"/>
      <c r="P111" s="172"/>
      <c r="Q111" s="116"/>
      <c r="R111" s="171"/>
      <c r="S111" s="116"/>
      <c r="T111" s="173"/>
      <c r="U111" s="172"/>
      <c r="V111" s="116"/>
      <c r="W111" s="172"/>
      <c r="X111" s="116"/>
    </row>
    <row r="112" spans="1:24" ht="15.75" customHeight="1" thickBot="1">
      <c r="A112" s="177">
        <v>14</v>
      </c>
      <c r="B112" s="179" t="s">
        <v>137</v>
      </c>
      <c r="C112" s="170" t="s">
        <v>11</v>
      </c>
      <c r="D112" s="43">
        <f t="shared" si="17"/>
        <v>0</v>
      </c>
      <c r="E112" s="42">
        <f t="shared" si="18"/>
        <v>0</v>
      </c>
      <c r="F112" s="171"/>
      <c r="G112" s="116"/>
      <c r="H112" s="47">
        <f t="shared" si="19"/>
        <v>0</v>
      </c>
      <c r="I112" s="116"/>
      <c r="J112" s="116"/>
      <c r="K112" s="172"/>
      <c r="L112" s="115"/>
      <c r="M112" s="116"/>
      <c r="N112" s="172"/>
      <c r="O112" s="116"/>
      <c r="P112" s="172"/>
      <c r="Q112" s="116"/>
      <c r="R112" s="171"/>
      <c r="S112" s="116"/>
      <c r="T112" s="173"/>
      <c r="U112" s="172"/>
      <c r="V112" s="116"/>
      <c r="W112" s="172"/>
      <c r="X112" s="116"/>
    </row>
    <row r="113" spans="1:24" ht="16.5" thickBot="1">
      <c r="A113" s="117" t="s">
        <v>50</v>
      </c>
      <c r="B113" s="174" t="s">
        <v>127</v>
      </c>
      <c r="C113" s="118" t="s">
        <v>11</v>
      </c>
      <c r="D113" s="43">
        <f>E113+H113+K113</f>
        <v>0</v>
      </c>
      <c r="E113" s="42">
        <f t="shared" si="18"/>
        <v>0</v>
      </c>
      <c r="F113" s="121"/>
      <c r="G113" s="120"/>
      <c r="H113" s="47">
        <f t="shared" si="19"/>
        <v>0</v>
      </c>
      <c r="I113" s="120"/>
      <c r="J113" s="120"/>
      <c r="K113" s="175">
        <f>L113+M113</f>
        <v>0</v>
      </c>
      <c r="L113" s="114"/>
      <c r="M113" s="120"/>
      <c r="N113" s="175"/>
      <c r="O113" s="120"/>
      <c r="P113" s="175"/>
      <c r="Q113" s="120"/>
      <c r="R113" s="121"/>
      <c r="S113" s="120"/>
      <c r="T113" s="176"/>
      <c r="U113" s="175"/>
      <c r="V113" s="120"/>
      <c r="W113" s="175"/>
      <c r="X113" s="120"/>
    </row>
    <row r="114" spans="1:24" ht="16.5" thickBot="1">
      <c r="A114" s="180">
        <v>16</v>
      </c>
      <c r="B114" s="79" t="s">
        <v>122</v>
      </c>
      <c r="C114" s="62" t="s">
        <v>11</v>
      </c>
      <c r="D114" s="43">
        <f>E114+H114+K114</f>
        <v>0</v>
      </c>
      <c r="E114" s="42">
        <f t="shared" si="18"/>
        <v>0</v>
      </c>
      <c r="F114" s="64"/>
      <c r="G114" s="181"/>
      <c r="H114" s="47">
        <f t="shared" si="19"/>
        <v>0</v>
      </c>
      <c r="I114" s="42"/>
      <c r="J114" s="64">
        <v>0</v>
      </c>
      <c r="K114" s="175">
        <f>L114+M114</f>
        <v>0</v>
      </c>
      <c r="L114" s="182"/>
      <c r="M114" s="64"/>
      <c r="N114" s="42"/>
      <c r="O114" s="64"/>
      <c r="P114" s="42"/>
      <c r="Q114" s="64"/>
      <c r="R114" s="183"/>
      <c r="S114" s="64"/>
      <c r="T114" s="184"/>
      <c r="U114" s="42"/>
      <c r="V114" s="64"/>
      <c r="W114" s="42"/>
      <c r="X114" s="64"/>
    </row>
    <row r="115" spans="1:24" ht="15.75">
      <c r="A115" s="165" t="s">
        <v>109</v>
      </c>
      <c r="B115" s="185" t="s">
        <v>108</v>
      </c>
      <c r="C115" s="186" t="s">
        <v>40</v>
      </c>
      <c r="D115" s="24"/>
      <c r="E115" s="21"/>
      <c r="F115" s="187"/>
      <c r="G115" s="188"/>
      <c r="H115" s="189"/>
      <c r="I115" s="21"/>
      <c r="J115" s="187"/>
      <c r="K115" s="190"/>
      <c r="L115" s="190"/>
      <c r="M115" s="187"/>
      <c r="N115" s="21"/>
      <c r="O115" s="187"/>
      <c r="P115" s="21"/>
      <c r="Q115" s="187"/>
      <c r="R115" s="191"/>
      <c r="S115" s="187"/>
      <c r="T115" s="192"/>
      <c r="U115" s="21"/>
      <c r="V115" s="187"/>
      <c r="W115" s="21"/>
      <c r="X115" s="187"/>
    </row>
    <row r="116" spans="1:24" ht="15.75">
      <c r="A116" s="165" t="s">
        <v>138</v>
      </c>
      <c r="B116" s="193" t="s">
        <v>42</v>
      </c>
      <c r="C116" s="186" t="s">
        <v>28</v>
      </c>
      <c r="D116" s="24"/>
      <c r="E116" s="21"/>
      <c r="F116" s="148"/>
      <c r="G116" s="92"/>
      <c r="H116" s="194"/>
      <c r="I116" s="32"/>
      <c r="J116" s="92"/>
      <c r="K116" s="195"/>
      <c r="L116" s="149"/>
      <c r="M116" s="92"/>
      <c r="N116" s="24"/>
      <c r="O116" s="92"/>
      <c r="P116" s="24"/>
      <c r="Q116" s="92"/>
      <c r="R116" s="196"/>
      <c r="S116" s="92"/>
      <c r="T116" s="197"/>
      <c r="U116" s="24"/>
      <c r="V116" s="92"/>
      <c r="W116" s="24"/>
      <c r="X116" s="92"/>
    </row>
    <row r="117" spans="1:24" ht="15.75">
      <c r="A117" s="165"/>
      <c r="B117" s="193"/>
      <c r="C117" s="186" t="s">
        <v>11</v>
      </c>
      <c r="D117" s="24"/>
      <c r="E117" s="21"/>
      <c r="F117" s="198"/>
      <c r="G117" s="199"/>
      <c r="H117" s="194"/>
      <c r="I117" s="24"/>
      <c r="J117" s="199"/>
      <c r="K117" s="195"/>
      <c r="L117" s="195"/>
      <c r="M117" s="199"/>
      <c r="N117" s="24"/>
      <c r="O117" s="199"/>
      <c r="P117" s="24"/>
      <c r="Q117" s="199"/>
      <c r="R117" s="200"/>
      <c r="S117" s="199"/>
      <c r="T117" s="201"/>
      <c r="U117" s="24"/>
      <c r="V117" s="199"/>
      <c r="W117" s="24"/>
      <c r="X117" s="199"/>
    </row>
    <row r="118" spans="1:24" ht="15.75">
      <c r="A118" s="165" t="s">
        <v>139</v>
      </c>
      <c r="B118" s="193" t="s">
        <v>43</v>
      </c>
      <c r="C118" s="186" t="s">
        <v>28</v>
      </c>
      <c r="D118" s="24"/>
      <c r="E118" s="21"/>
      <c r="F118" s="198"/>
      <c r="G118" s="199"/>
      <c r="H118" s="194"/>
      <c r="I118" s="24"/>
      <c r="J118" s="199"/>
      <c r="K118" s="195"/>
      <c r="L118" s="195"/>
      <c r="M118" s="199"/>
      <c r="N118" s="24"/>
      <c r="O118" s="199"/>
      <c r="P118" s="24"/>
      <c r="Q118" s="199"/>
      <c r="R118" s="200"/>
      <c r="S118" s="199"/>
      <c r="T118" s="201"/>
      <c r="U118" s="24"/>
      <c r="V118" s="199"/>
      <c r="W118" s="24"/>
      <c r="X118" s="199"/>
    </row>
    <row r="119" spans="1:24" ht="15.75">
      <c r="A119" s="165"/>
      <c r="B119" s="193"/>
      <c r="C119" s="186" t="s">
        <v>11</v>
      </c>
      <c r="D119" s="24"/>
      <c r="E119" s="21"/>
      <c r="F119" s="198"/>
      <c r="G119" s="199"/>
      <c r="H119" s="194"/>
      <c r="I119" s="24"/>
      <c r="J119" s="199"/>
      <c r="K119" s="195"/>
      <c r="L119" s="195"/>
      <c r="M119" s="199"/>
      <c r="N119" s="24"/>
      <c r="O119" s="199"/>
      <c r="P119" s="24"/>
      <c r="Q119" s="199"/>
      <c r="R119" s="200"/>
      <c r="S119" s="199"/>
      <c r="T119" s="201"/>
      <c r="U119" s="24"/>
      <c r="V119" s="199"/>
      <c r="W119" s="24"/>
      <c r="X119" s="199"/>
    </row>
    <row r="120" spans="1:24" ht="15.75">
      <c r="A120" s="165" t="s">
        <v>140</v>
      </c>
      <c r="B120" s="193" t="s">
        <v>99</v>
      </c>
      <c r="C120" s="186" t="s">
        <v>28</v>
      </c>
      <c r="D120" s="24"/>
      <c r="E120" s="21"/>
      <c r="F120" s="198"/>
      <c r="G120" s="199"/>
      <c r="H120" s="194"/>
      <c r="I120" s="24"/>
      <c r="J120" s="199"/>
      <c r="K120" s="195"/>
      <c r="L120" s="195"/>
      <c r="M120" s="199"/>
      <c r="N120" s="24"/>
      <c r="O120" s="199"/>
      <c r="P120" s="24"/>
      <c r="Q120" s="199"/>
      <c r="R120" s="200"/>
      <c r="S120" s="199"/>
      <c r="T120" s="201"/>
      <c r="U120" s="24"/>
      <c r="V120" s="199"/>
      <c r="W120" s="24"/>
      <c r="X120" s="199"/>
    </row>
    <row r="121" spans="1:24" ht="15.75">
      <c r="A121" s="165"/>
      <c r="B121" s="186" t="s">
        <v>44</v>
      </c>
      <c r="C121" s="186" t="s">
        <v>11</v>
      </c>
      <c r="D121" s="24"/>
      <c r="E121" s="21"/>
      <c r="F121" s="198"/>
      <c r="G121" s="199"/>
      <c r="H121" s="194"/>
      <c r="I121" s="24"/>
      <c r="J121" s="199"/>
      <c r="K121" s="195"/>
      <c r="L121" s="195"/>
      <c r="M121" s="199"/>
      <c r="N121" s="24"/>
      <c r="O121" s="199"/>
      <c r="P121" s="24"/>
      <c r="Q121" s="199"/>
      <c r="R121" s="200"/>
      <c r="S121" s="199"/>
      <c r="T121" s="201"/>
      <c r="U121" s="24"/>
      <c r="V121" s="199"/>
      <c r="W121" s="24"/>
      <c r="X121" s="199"/>
    </row>
    <row r="122" spans="1:24" ht="15.75">
      <c r="A122" s="165" t="s">
        <v>110</v>
      </c>
      <c r="B122" s="81" t="s">
        <v>107</v>
      </c>
      <c r="C122" s="186" t="s">
        <v>28</v>
      </c>
      <c r="D122" s="24"/>
      <c r="E122" s="21"/>
      <c r="F122" s="198"/>
      <c r="G122" s="199"/>
      <c r="H122" s="194"/>
      <c r="I122" s="24"/>
      <c r="J122" s="199"/>
      <c r="K122" s="195"/>
      <c r="L122" s="195"/>
      <c r="M122" s="199"/>
      <c r="N122" s="24"/>
      <c r="O122" s="199"/>
      <c r="P122" s="24"/>
      <c r="Q122" s="199"/>
      <c r="R122" s="200"/>
      <c r="S122" s="199"/>
      <c r="T122" s="201"/>
      <c r="U122" s="24"/>
      <c r="V122" s="199"/>
      <c r="W122" s="24"/>
      <c r="X122" s="199"/>
    </row>
    <row r="123" spans="1:24" ht="16.5" thickBot="1">
      <c r="A123" s="202"/>
      <c r="B123" s="203"/>
      <c r="C123" s="134" t="s">
        <v>11</v>
      </c>
      <c r="D123" s="38"/>
      <c r="E123" s="135"/>
      <c r="F123" s="204"/>
      <c r="G123" s="205"/>
      <c r="H123" s="206"/>
      <c r="I123" s="29"/>
      <c r="J123" s="205"/>
      <c r="K123" s="138"/>
      <c r="L123" s="138"/>
      <c r="M123" s="205"/>
      <c r="N123" s="38"/>
      <c r="O123" s="205"/>
      <c r="P123" s="38"/>
      <c r="Q123" s="205"/>
      <c r="R123" s="207"/>
      <c r="S123" s="205"/>
      <c r="T123" s="208"/>
      <c r="U123" s="38"/>
      <c r="V123" s="205"/>
      <c r="W123" s="38"/>
      <c r="X123" s="205"/>
    </row>
    <row r="124" spans="1:24" ht="16.5" thickBot="1">
      <c r="A124" s="60" t="s">
        <v>39</v>
      </c>
      <c r="B124" s="62" t="s">
        <v>129</v>
      </c>
      <c r="C124" s="62" t="s">
        <v>40</v>
      </c>
      <c r="D124" s="62">
        <f aca="true" t="shared" si="20" ref="D124:D143">E124+H124</f>
        <v>0</v>
      </c>
      <c r="E124" s="62">
        <f>F124</f>
        <v>0</v>
      </c>
      <c r="F124" s="62">
        <v>0</v>
      </c>
      <c r="G124" s="62">
        <v>0</v>
      </c>
      <c r="H124" s="62"/>
      <c r="I124" s="62">
        <v>0</v>
      </c>
      <c r="J124" s="62">
        <v>0</v>
      </c>
      <c r="K124" s="62"/>
      <c r="L124" s="62">
        <v>0</v>
      </c>
      <c r="M124" s="62">
        <v>0</v>
      </c>
      <c r="N124" s="62"/>
      <c r="O124" s="62"/>
      <c r="P124" s="62"/>
      <c r="Q124" s="62"/>
      <c r="R124" s="84"/>
      <c r="S124" s="62"/>
      <c r="T124" s="131"/>
      <c r="U124" s="62"/>
      <c r="V124" s="62"/>
      <c r="W124" s="62"/>
      <c r="X124" s="62"/>
    </row>
    <row r="125" spans="1:24" ht="16.5" thickBot="1">
      <c r="A125" s="65" t="s">
        <v>133</v>
      </c>
      <c r="B125" s="67" t="s">
        <v>130</v>
      </c>
      <c r="C125" s="67" t="s">
        <v>40</v>
      </c>
      <c r="D125" s="62">
        <f t="shared" si="20"/>
        <v>0</v>
      </c>
      <c r="E125" s="62">
        <f>F125</f>
        <v>0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90"/>
      <c r="S125" s="67"/>
      <c r="T125" s="145"/>
      <c r="U125" s="67"/>
      <c r="V125" s="67"/>
      <c r="W125" s="67"/>
      <c r="X125" s="67"/>
    </row>
    <row r="126" spans="1:24" ht="15.75">
      <c r="A126" s="146" t="s">
        <v>41</v>
      </c>
      <c r="B126" s="209" t="s">
        <v>101</v>
      </c>
      <c r="C126" s="83" t="s">
        <v>28</v>
      </c>
      <c r="D126" s="210">
        <f t="shared" si="20"/>
        <v>0</v>
      </c>
      <c r="E126" s="210">
        <f aca="true" t="shared" si="21" ref="E126:E143">F126+G126</f>
        <v>0</v>
      </c>
      <c r="F126" s="210">
        <f>F128+F130+F132+F134+F136+F138+F140+F142</f>
        <v>0</v>
      </c>
      <c r="G126" s="210">
        <f>G128+G130+G132+G134+G136+G138+G140+G142</f>
        <v>0</v>
      </c>
      <c r="H126" s="210">
        <f aca="true" t="shared" si="22" ref="H126:H143">I126+J126</f>
        <v>0</v>
      </c>
      <c r="I126" s="210">
        <f>I128+I130+I132+I134+I136+I138+I140+I142</f>
        <v>0</v>
      </c>
      <c r="J126" s="211"/>
      <c r="K126" s="210"/>
      <c r="L126" s="212"/>
      <c r="M126" s="64"/>
      <c r="N126" s="210"/>
      <c r="O126" s="210"/>
      <c r="P126" s="210"/>
      <c r="Q126" s="212"/>
      <c r="R126" s="183"/>
      <c r="S126" s="210"/>
      <c r="T126" s="211"/>
      <c r="U126" s="210"/>
      <c r="V126" s="210"/>
      <c r="W126" s="210"/>
      <c r="X126" s="210"/>
    </row>
    <row r="127" spans="1:24" ht="15.75">
      <c r="A127" s="165"/>
      <c r="B127" s="213" t="s">
        <v>46</v>
      </c>
      <c r="C127" s="186" t="s">
        <v>11</v>
      </c>
      <c r="D127" s="210">
        <f t="shared" si="20"/>
        <v>0</v>
      </c>
      <c r="E127" s="210">
        <f t="shared" si="21"/>
        <v>0</v>
      </c>
      <c r="F127" s="214">
        <f>F129+F131+F133+F135+F137+F139+F141+F143</f>
        <v>0</v>
      </c>
      <c r="G127" s="214">
        <f>G129+G131+G133+G135+G137+G139+G141+G143</f>
        <v>0</v>
      </c>
      <c r="H127" s="210">
        <f t="shared" si="22"/>
        <v>0</v>
      </c>
      <c r="I127" s="214">
        <f>I129+I131+I133+I135+I137+I139+I141+I143</f>
        <v>0</v>
      </c>
      <c r="J127" s="192"/>
      <c r="K127" s="187"/>
      <c r="L127" s="191"/>
      <c r="M127" s="187"/>
      <c r="N127" s="187"/>
      <c r="O127" s="187"/>
      <c r="P127" s="187"/>
      <c r="Q127" s="191"/>
      <c r="R127" s="191"/>
      <c r="S127" s="187"/>
      <c r="T127" s="192"/>
      <c r="U127" s="187"/>
      <c r="V127" s="187"/>
      <c r="W127" s="187"/>
      <c r="X127" s="187"/>
    </row>
    <row r="128" spans="1:24" ht="15.75">
      <c r="A128" s="165" t="s">
        <v>141</v>
      </c>
      <c r="B128" s="186" t="s">
        <v>60</v>
      </c>
      <c r="C128" s="186" t="s">
        <v>28</v>
      </c>
      <c r="D128" s="210">
        <f t="shared" si="20"/>
        <v>0</v>
      </c>
      <c r="E128" s="210">
        <f t="shared" si="21"/>
        <v>0</v>
      </c>
      <c r="F128" s="199"/>
      <c r="G128" s="198"/>
      <c r="H128" s="210">
        <f t="shared" si="22"/>
        <v>0</v>
      </c>
      <c r="I128" s="24"/>
      <c r="J128" s="198"/>
      <c r="K128" s="24"/>
      <c r="L128" s="194"/>
      <c r="M128" s="199"/>
      <c r="N128" s="24"/>
      <c r="O128" s="198"/>
      <c r="P128" s="24"/>
      <c r="Q128" s="198"/>
      <c r="R128" s="200"/>
      <c r="S128" s="199"/>
      <c r="T128" s="198"/>
      <c r="U128" s="24"/>
      <c r="V128" s="199"/>
      <c r="W128" s="24"/>
      <c r="X128" s="199"/>
    </row>
    <row r="129" spans="1:24" ht="15.75">
      <c r="A129" s="165"/>
      <c r="B129" s="186"/>
      <c r="C129" s="186" t="s">
        <v>11</v>
      </c>
      <c r="D129" s="210">
        <f t="shared" si="20"/>
        <v>0</v>
      </c>
      <c r="E129" s="210">
        <f t="shared" si="21"/>
        <v>0</v>
      </c>
      <c r="F129" s="199"/>
      <c r="G129" s="198"/>
      <c r="H129" s="210">
        <f t="shared" si="22"/>
        <v>0</v>
      </c>
      <c r="I129" s="24"/>
      <c r="J129" s="198"/>
      <c r="K129" s="24"/>
      <c r="L129" s="194"/>
      <c r="M129" s="199"/>
      <c r="N129" s="24"/>
      <c r="O129" s="198"/>
      <c r="P129" s="24"/>
      <c r="Q129" s="198"/>
      <c r="R129" s="200"/>
      <c r="S129" s="199"/>
      <c r="T129" s="198"/>
      <c r="U129" s="24"/>
      <c r="V129" s="199"/>
      <c r="W129" s="24"/>
      <c r="X129" s="199"/>
    </row>
    <row r="130" spans="1:24" ht="15.75">
      <c r="A130" s="165" t="s">
        <v>142</v>
      </c>
      <c r="B130" s="186" t="s">
        <v>61</v>
      </c>
      <c r="C130" s="186" t="s">
        <v>28</v>
      </c>
      <c r="D130" s="210">
        <f t="shared" si="20"/>
        <v>0</v>
      </c>
      <c r="E130" s="210">
        <f t="shared" si="21"/>
        <v>0</v>
      </c>
      <c r="F130" s="199"/>
      <c r="G130" s="198"/>
      <c r="H130" s="210">
        <f t="shared" si="22"/>
        <v>0</v>
      </c>
      <c r="I130" s="24"/>
      <c r="J130" s="198"/>
      <c r="K130" s="24"/>
      <c r="L130" s="194"/>
      <c r="M130" s="199"/>
      <c r="N130" s="24"/>
      <c r="O130" s="198"/>
      <c r="P130" s="24"/>
      <c r="Q130" s="198"/>
      <c r="R130" s="200"/>
      <c r="S130" s="199"/>
      <c r="T130" s="198"/>
      <c r="U130" s="24"/>
      <c r="V130" s="199"/>
      <c r="W130" s="24"/>
      <c r="X130" s="199"/>
    </row>
    <row r="131" spans="1:24" ht="15.75">
      <c r="A131" s="165"/>
      <c r="B131" s="186"/>
      <c r="C131" s="186" t="s">
        <v>11</v>
      </c>
      <c r="D131" s="210">
        <f t="shared" si="20"/>
        <v>0</v>
      </c>
      <c r="E131" s="210">
        <f t="shared" si="21"/>
        <v>0</v>
      </c>
      <c r="F131" s="199"/>
      <c r="G131" s="198"/>
      <c r="H131" s="210">
        <f t="shared" si="22"/>
        <v>0</v>
      </c>
      <c r="I131" s="24"/>
      <c r="J131" s="198"/>
      <c r="K131" s="24"/>
      <c r="L131" s="194"/>
      <c r="M131" s="199"/>
      <c r="N131" s="24"/>
      <c r="O131" s="198"/>
      <c r="P131" s="24"/>
      <c r="Q131" s="198"/>
      <c r="R131" s="200"/>
      <c r="S131" s="199"/>
      <c r="T131" s="198"/>
      <c r="U131" s="24"/>
      <c r="V131" s="199"/>
      <c r="W131" s="24"/>
      <c r="X131" s="199"/>
    </row>
    <row r="132" spans="1:24" ht="15.75">
      <c r="A132" s="165" t="s">
        <v>143</v>
      </c>
      <c r="B132" s="186" t="s">
        <v>62</v>
      </c>
      <c r="C132" s="186" t="s">
        <v>28</v>
      </c>
      <c r="D132" s="210">
        <f t="shared" si="20"/>
        <v>0</v>
      </c>
      <c r="E132" s="210">
        <f t="shared" si="21"/>
        <v>0</v>
      </c>
      <c r="F132" s="199"/>
      <c r="G132" s="198"/>
      <c r="H132" s="210">
        <f t="shared" si="22"/>
        <v>0</v>
      </c>
      <c r="I132" s="24"/>
      <c r="J132" s="198"/>
      <c r="K132" s="24"/>
      <c r="L132" s="194"/>
      <c r="M132" s="199"/>
      <c r="N132" s="24"/>
      <c r="O132" s="198"/>
      <c r="P132" s="24"/>
      <c r="Q132" s="198"/>
      <c r="R132" s="200"/>
      <c r="S132" s="199"/>
      <c r="T132" s="198"/>
      <c r="U132" s="24"/>
      <c r="V132" s="199"/>
      <c r="W132" s="24"/>
      <c r="X132" s="199"/>
    </row>
    <row r="133" spans="1:24" ht="15.75">
      <c r="A133" s="165"/>
      <c r="B133" s="186"/>
      <c r="C133" s="186" t="s">
        <v>11</v>
      </c>
      <c r="D133" s="210">
        <f t="shared" si="20"/>
        <v>0</v>
      </c>
      <c r="E133" s="210">
        <f t="shared" si="21"/>
        <v>0</v>
      </c>
      <c r="F133" s="199"/>
      <c r="G133" s="198"/>
      <c r="H133" s="210">
        <f t="shared" si="22"/>
        <v>0</v>
      </c>
      <c r="I133" s="24"/>
      <c r="J133" s="198"/>
      <c r="K133" s="24"/>
      <c r="L133" s="194"/>
      <c r="M133" s="199"/>
      <c r="N133" s="24"/>
      <c r="O133" s="198"/>
      <c r="P133" s="24"/>
      <c r="Q133" s="198"/>
      <c r="R133" s="200"/>
      <c r="S133" s="199"/>
      <c r="T133" s="198"/>
      <c r="U133" s="24"/>
      <c r="V133" s="199"/>
      <c r="W133" s="24"/>
      <c r="X133" s="199"/>
    </row>
    <row r="134" spans="1:24" ht="15.75">
      <c r="A134" s="165" t="s">
        <v>144</v>
      </c>
      <c r="B134" s="186" t="s">
        <v>63</v>
      </c>
      <c r="C134" s="186" t="s">
        <v>28</v>
      </c>
      <c r="D134" s="210">
        <f t="shared" si="20"/>
        <v>0</v>
      </c>
      <c r="E134" s="210">
        <f t="shared" si="21"/>
        <v>0</v>
      </c>
      <c r="F134" s="199"/>
      <c r="G134" s="198"/>
      <c r="H134" s="210">
        <f t="shared" si="22"/>
        <v>0</v>
      </c>
      <c r="I134" s="228">
        <v>0</v>
      </c>
      <c r="J134" s="198">
        <v>0</v>
      </c>
      <c r="K134" s="24"/>
      <c r="L134" s="194"/>
      <c r="M134" s="199"/>
      <c r="N134" s="24"/>
      <c r="O134" s="198"/>
      <c r="P134" s="24"/>
      <c r="Q134" s="198"/>
      <c r="R134" s="200"/>
      <c r="S134" s="199"/>
      <c r="T134" s="198"/>
      <c r="U134" s="24"/>
      <c r="V134" s="199"/>
      <c r="W134" s="24"/>
      <c r="X134" s="199"/>
    </row>
    <row r="135" spans="1:24" ht="15.75">
      <c r="A135" s="165"/>
      <c r="B135" s="186"/>
      <c r="C135" s="186" t="s">
        <v>11</v>
      </c>
      <c r="D135" s="210">
        <f t="shared" si="20"/>
        <v>0</v>
      </c>
      <c r="E135" s="210">
        <f t="shared" si="21"/>
        <v>0</v>
      </c>
      <c r="F135" s="199"/>
      <c r="G135" s="198"/>
      <c r="H135" s="210">
        <f t="shared" si="22"/>
        <v>0</v>
      </c>
      <c r="I135" s="228">
        <v>0</v>
      </c>
      <c r="J135" s="198">
        <v>0</v>
      </c>
      <c r="K135" s="38"/>
      <c r="L135" s="206"/>
      <c r="M135" s="199"/>
      <c r="N135" s="38"/>
      <c r="O135" s="198"/>
      <c r="P135" s="38"/>
      <c r="Q135" s="198"/>
      <c r="R135" s="207"/>
      <c r="S135" s="205"/>
      <c r="T135" s="204"/>
      <c r="U135" s="38"/>
      <c r="V135" s="199"/>
      <c r="W135" s="38"/>
      <c r="X135" s="199"/>
    </row>
    <row r="136" spans="1:24" ht="15.75">
      <c r="A136" s="165" t="s">
        <v>145</v>
      </c>
      <c r="B136" s="186" t="s">
        <v>64</v>
      </c>
      <c r="C136" s="186" t="s">
        <v>28</v>
      </c>
      <c r="D136" s="210">
        <f t="shared" si="20"/>
        <v>0</v>
      </c>
      <c r="E136" s="210">
        <f t="shared" si="21"/>
        <v>0</v>
      </c>
      <c r="F136" s="215"/>
      <c r="G136" s="198"/>
      <c r="H136" s="210">
        <f t="shared" si="22"/>
        <v>0</v>
      </c>
      <c r="I136" s="228">
        <v>0</v>
      </c>
      <c r="J136" s="198">
        <v>0</v>
      </c>
      <c r="K136" s="24"/>
      <c r="L136" s="194"/>
      <c r="M136" s="199"/>
      <c r="N136" s="24"/>
      <c r="O136" s="198"/>
      <c r="P136" s="24"/>
      <c r="Q136" s="198"/>
      <c r="R136" s="200"/>
      <c r="S136" s="199"/>
      <c r="T136" s="198"/>
      <c r="U136" s="24"/>
      <c r="V136" s="199"/>
      <c r="W136" s="24"/>
      <c r="X136" s="199"/>
    </row>
    <row r="137" spans="1:24" ht="15.75">
      <c r="A137" s="165"/>
      <c r="B137" s="186"/>
      <c r="C137" s="186" t="s">
        <v>11</v>
      </c>
      <c r="D137" s="210">
        <f t="shared" si="20"/>
        <v>0</v>
      </c>
      <c r="E137" s="210">
        <f t="shared" si="21"/>
        <v>0</v>
      </c>
      <c r="F137" s="215"/>
      <c r="G137" s="198"/>
      <c r="H137" s="210">
        <f t="shared" si="22"/>
        <v>0</v>
      </c>
      <c r="I137" s="228">
        <v>0</v>
      </c>
      <c r="J137" s="198">
        <v>0</v>
      </c>
      <c r="K137" s="24"/>
      <c r="L137" s="194"/>
      <c r="M137" s="199"/>
      <c r="N137" s="24"/>
      <c r="O137" s="198"/>
      <c r="P137" s="24"/>
      <c r="Q137" s="198"/>
      <c r="R137" s="200"/>
      <c r="S137" s="199"/>
      <c r="T137" s="198"/>
      <c r="U137" s="24"/>
      <c r="V137" s="199"/>
      <c r="W137" s="24"/>
      <c r="X137" s="199"/>
    </row>
    <row r="138" spans="1:24" ht="15.75">
      <c r="A138" s="165" t="s">
        <v>146</v>
      </c>
      <c r="B138" s="186" t="s">
        <v>91</v>
      </c>
      <c r="C138" s="186" t="s">
        <v>28</v>
      </c>
      <c r="D138" s="210">
        <f t="shared" si="20"/>
        <v>0</v>
      </c>
      <c r="E138" s="210">
        <f t="shared" si="21"/>
        <v>0</v>
      </c>
      <c r="F138" s="199"/>
      <c r="G138" s="198"/>
      <c r="H138" s="210">
        <f t="shared" si="22"/>
        <v>0</v>
      </c>
      <c r="I138" s="228">
        <v>0</v>
      </c>
      <c r="J138" s="198">
        <v>0</v>
      </c>
      <c r="K138" s="24"/>
      <c r="L138" s="194"/>
      <c r="M138" s="199"/>
      <c r="N138" s="24"/>
      <c r="O138" s="198"/>
      <c r="P138" s="24"/>
      <c r="Q138" s="198"/>
      <c r="R138" s="200"/>
      <c r="S138" s="199"/>
      <c r="T138" s="198"/>
      <c r="U138" s="24"/>
      <c r="V138" s="199"/>
      <c r="W138" s="24"/>
      <c r="X138" s="199"/>
    </row>
    <row r="139" spans="1:24" ht="15.75">
      <c r="A139" s="165"/>
      <c r="B139" s="186"/>
      <c r="C139" s="186" t="s">
        <v>11</v>
      </c>
      <c r="D139" s="210">
        <f t="shared" si="20"/>
        <v>0</v>
      </c>
      <c r="E139" s="210">
        <f t="shared" si="21"/>
        <v>0</v>
      </c>
      <c r="F139" s="199"/>
      <c r="G139" s="198"/>
      <c r="H139" s="210">
        <f t="shared" si="22"/>
        <v>0</v>
      </c>
      <c r="I139" s="228">
        <v>0</v>
      </c>
      <c r="J139" s="198">
        <v>0</v>
      </c>
      <c r="K139" s="24"/>
      <c r="L139" s="194"/>
      <c r="M139" s="199"/>
      <c r="N139" s="24"/>
      <c r="O139" s="198"/>
      <c r="P139" s="24"/>
      <c r="Q139" s="198"/>
      <c r="R139" s="200"/>
      <c r="S139" s="199"/>
      <c r="T139" s="198"/>
      <c r="U139" s="24"/>
      <c r="V139" s="199"/>
      <c r="W139" s="24"/>
      <c r="X139" s="199"/>
    </row>
    <row r="140" spans="1:24" ht="15.75">
      <c r="A140" s="165" t="s">
        <v>147</v>
      </c>
      <c r="B140" s="186" t="s">
        <v>92</v>
      </c>
      <c r="C140" s="186" t="s">
        <v>28</v>
      </c>
      <c r="D140" s="210">
        <f t="shared" si="20"/>
        <v>0</v>
      </c>
      <c r="E140" s="210">
        <f t="shared" si="21"/>
        <v>0</v>
      </c>
      <c r="F140" s="199"/>
      <c r="G140" s="198"/>
      <c r="H140" s="210">
        <f t="shared" si="22"/>
        <v>0</v>
      </c>
      <c r="I140" s="228">
        <v>0</v>
      </c>
      <c r="J140" s="198">
        <v>0</v>
      </c>
      <c r="K140" s="24"/>
      <c r="L140" s="194"/>
      <c r="M140" s="199"/>
      <c r="N140" s="24"/>
      <c r="O140" s="198"/>
      <c r="P140" s="24"/>
      <c r="Q140" s="198"/>
      <c r="R140" s="200"/>
      <c r="S140" s="199"/>
      <c r="T140" s="198"/>
      <c r="U140" s="24"/>
      <c r="V140" s="199"/>
      <c r="W140" s="24"/>
      <c r="X140" s="199"/>
    </row>
    <row r="141" spans="1:24" ht="15.75">
      <c r="A141" s="165"/>
      <c r="B141" s="186"/>
      <c r="C141" s="186" t="s">
        <v>11</v>
      </c>
      <c r="D141" s="210">
        <f t="shared" si="20"/>
        <v>0</v>
      </c>
      <c r="E141" s="210">
        <f t="shared" si="21"/>
        <v>0</v>
      </c>
      <c r="F141" s="199"/>
      <c r="G141" s="198"/>
      <c r="H141" s="210">
        <f t="shared" si="22"/>
        <v>0</v>
      </c>
      <c r="I141" s="228">
        <v>0</v>
      </c>
      <c r="J141" s="198">
        <v>0</v>
      </c>
      <c r="K141" s="24"/>
      <c r="L141" s="194"/>
      <c r="M141" s="199"/>
      <c r="N141" s="24"/>
      <c r="O141" s="198"/>
      <c r="P141" s="24"/>
      <c r="Q141" s="198"/>
      <c r="R141" s="200"/>
      <c r="S141" s="199"/>
      <c r="T141" s="198"/>
      <c r="U141" s="24"/>
      <c r="V141" s="199"/>
      <c r="W141" s="24"/>
      <c r="X141" s="199"/>
    </row>
    <row r="142" spans="1:24" ht="15.75">
      <c r="A142" s="165" t="s">
        <v>148</v>
      </c>
      <c r="B142" s="186" t="s">
        <v>86</v>
      </c>
      <c r="C142" s="186" t="s">
        <v>28</v>
      </c>
      <c r="D142" s="210">
        <f t="shared" si="20"/>
        <v>0</v>
      </c>
      <c r="E142" s="210">
        <f t="shared" si="21"/>
        <v>0</v>
      </c>
      <c r="F142" s="199"/>
      <c r="G142" s="193"/>
      <c r="H142" s="210">
        <f t="shared" si="22"/>
        <v>0</v>
      </c>
      <c r="I142" s="24"/>
      <c r="J142" s="193"/>
      <c r="K142" s="24"/>
      <c r="L142" s="194"/>
      <c r="M142" s="186"/>
      <c r="N142" s="24"/>
      <c r="O142" s="193"/>
      <c r="P142" s="24"/>
      <c r="Q142" s="193"/>
      <c r="R142" s="216"/>
      <c r="S142" s="186"/>
      <c r="T142" s="193"/>
      <c r="U142" s="24"/>
      <c r="V142" s="186"/>
      <c r="W142" s="24"/>
      <c r="X142" s="186"/>
    </row>
    <row r="143" spans="1:24" ht="16.5" thickBot="1">
      <c r="A143" s="67"/>
      <c r="B143" s="67"/>
      <c r="C143" s="67" t="s">
        <v>11</v>
      </c>
      <c r="D143" s="69">
        <f t="shared" si="20"/>
        <v>0</v>
      </c>
      <c r="E143" s="69">
        <f t="shared" si="21"/>
        <v>0</v>
      </c>
      <c r="F143" s="217"/>
      <c r="G143" s="88"/>
      <c r="H143" s="69">
        <f t="shared" si="22"/>
        <v>0</v>
      </c>
      <c r="I143" s="29"/>
      <c r="J143" s="88"/>
      <c r="K143" s="29"/>
      <c r="L143" s="89"/>
      <c r="M143" s="67"/>
      <c r="N143" s="29"/>
      <c r="O143" s="88"/>
      <c r="P143" s="29"/>
      <c r="Q143" s="88"/>
      <c r="R143" s="90"/>
      <c r="S143" s="67"/>
      <c r="T143" s="88"/>
      <c r="U143" s="29"/>
      <c r="V143" s="67"/>
      <c r="W143" s="29"/>
      <c r="X143" s="67"/>
    </row>
    <row r="144" spans="1:24" ht="15.75">
      <c r="A144" s="218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</row>
    <row r="145" spans="1:24" ht="15.75">
      <c r="A145" s="21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</row>
    <row r="146" spans="1:24" ht="15.75">
      <c r="A146" s="218"/>
      <c r="B146" s="140"/>
      <c r="C146" s="140"/>
      <c r="D146" s="140"/>
      <c r="E146" s="140" t="s">
        <v>189</v>
      </c>
      <c r="F146" s="140"/>
      <c r="G146" s="140"/>
      <c r="H146" s="140"/>
      <c r="I146" s="140"/>
      <c r="J146" s="140"/>
      <c r="K146" s="140" t="s">
        <v>191</v>
      </c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</row>
    <row r="147" spans="1:24" ht="15.75">
      <c r="A147" s="218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</row>
    <row r="148" spans="1:24" ht="15.75">
      <c r="A148" s="218"/>
      <c r="B148" s="140"/>
      <c r="C148" s="140"/>
      <c r="D148" s="140"/>
      <c r="E148" s="140" t="s">
        <v>181</v>
      </c>
      <c r="F148" s="140"/>
      <c r="G148" s="140"/>
      <c r="H148" s="140"/>
      <c r="I148" s="140"/>
      <c r="J148" s="140"/>
      <c r="K148" s="140" t="s">
        <v>192</v>
      </c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</row>
    <row r="149" spans="1:24" ht="15.75">
      <c r="A149" s="218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</row>
    <row r="150" spans="1:24" ht="15.75">
      <c r="A150" s="218"/>
      <c r="B150" s="140"/>
      <c r="C150" s="140"/>
      <c r="D150" s="140"/>
      <c r="E150" s="140" t="s">
        <v>200</v>
      </c>
      <c r="F150" s="140"/>
      <c r="G150" s="140"/>
      <c r="H150" s="140"/>
      <c r="I150" s="140"/>
      <c r="J150" s="140"/>
      <c r="K150" s="140" t="s">
        <v>193</v>
      </c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</row>
    <row r="151" spans="1:24" ht="15.75">
      <c r="A151" s="218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</row>
    <row r="152" spans="1:24" ht="15.75">
      <c r="A152" s="218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</row>
    <row r="153" spans="1:24" ht="15.75">
      <c r="A153" s="218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spans="1:24" ht="15.75">
      <c r="A154" s="218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</row>
    <row r="155" spans="1:24" ht="15.75">
      <c r="A155" s="218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</row>
    <row r="156" spans="1:24" ht="15.75">
      <c r="A156" s="218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</row>
    <row r="157" spans="1:24" ht="15.75">
      <c r="A157" s="218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</row>
    <row r="158" spans="1:24" ht="15.75">
      <c r="A158" s="218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</row>
    <row r="159" spans="1:24" ht="15.75">
      <c r="A159" s="218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</row>
  </sheetData>
  <sheetProtection/>
  <mergeCells count="14">
    <mergeCell ref="A3:V3"/>
    <mergeCell ref="A4:A6"/>
    <mergeCell ref="B4:B6"/>
    <mergeCell ref="C4:C6"/>
    <mergeCell ref="D4:D6"/>
    <mergeCell ref="E4:Q4"/>
    <mergeCell ref="R4:T5"/>
    <mergeCell ref="U4:V5"/>
    <mergeCell ref="W4:X5"/>
    <mergeCell ref="E5:G5"/>
    <mergeCell ref="H5:J5"/>
    <mergeCell ref="K5:M5"/>
    <mergeCell ref="N5:O5"/>
    <mergeCell ref="P5:Q5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9"/>
  <sheetViews>
    <sheetView zoomScale="75" zoomScaleNormal="75" zoomScalePageLayoutView="0" workbookViewId="0" topLeftCell="A1">
      <pane xSplit="3" ySplit="7" topLeftCell="D8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6" sqref="H6:J84"/>
    </sheetView>
  </sheetViews>
  <sheetFormatPr defaultColWidth="8.875" defaultRowHeight="12.75"/>
  <cols>
    <col min="1" max="1" width="5.875" style="1" customWidth="1"/>
    <col min="2" max="2" width="60.125" style="1" customWidth="1"/>
    <col min="3" max="3" width="8.875" style="1" customWidth="1"/>
    <col min="4" max="4" width="10.25390625" style="219" customWidth="1"/>
    <col min="5" max="5" width="9.875" style="219" bestFit="1" customWidth="1"/>
    <col min="6" max="6" width="8.625" style="1" customWidth="1"/>
    <col min="7" max="7" width="8.25390625" style="1" customWidth="1"/>
    <col min="8" max="8" width="9.875" style="1" bestFit="1" customWidth="1"/>
    <col min="9" max="9" width="10.75390625" style="1" customWidth="1"/>
    <col min="10" max="10" width="9.875" style="1" customWidth="1"/>
    <col min="11" max="12" width="7.875" style="219" customWidth="1"/>
    <col min="13" max="13" width="8.25390625" style="1" customWidth="1"/>
    <col min="14" max="14" width="9.75390625" style="219" customWidth="1"/>
    <col min="15" max="15" width="9.875" style="1" customWidth="1"/>
    <col min="16" max="16" width="7.625" style="219" customWidth="1"/>
    <col min="17" max="17" width="8.875" style="1" customWidth="1"/>
    <col min="18" max="18" width="10.625" style="1" customWidth="1"/>
    <col min="19" max="19" width="9.375" style="1" customWidth="1"/>
    <col min="20" max="20" width="9.00390625" style="1" customWidth="1"/>
    <col min="21" max="21" width="7.625" style="219" customWidth="1"/>
    <col min="22" max="22" width="7.625" style="1" customWidth="1"/>
    <col min="23" max="23" width="7.625" style="219" customWidth="1"/>
    <col min="24" max="24" width="7.625" style="1" customWidth="1"/>
    <col min="25" max="16384" width="8.875" style="1" customWidth="1"/>
  </cols>
  <sheetData>
    <row r="2" spans="1:24" ht="15.75">
      <c r="A2" s="3"/>
      <c r="D2" s="2"/>
      <c r="E2" s="2"/>
      <c r="F2" s="4"/>
      <c r="G2" s="4"/>
      <c r="H2" s="4"/>
      <c r="I2" s="4"/>
      <c r="J2" s="4"/>
      <c r="K2" s="2"/>
      <c r="L2" s="2"/>
      <c r="M2" s="4"/>
      <c r="N2" s="2"/>
      <c r="O2" s="4"/>
      <c r="P2" s="2"/>
      <c r="Q2" s="4"/>
      <c r="R2" s="4"/>
      <c r="S2" s="4"/>
      <c r="T2" s="4"/>
      <c r="U2" s="2"/>
      <c r="V2" s="4"/>
      <c r="W2" s="2"/>
      <c r="X2" s="4"/>
    </row>
    <row r="3" spans="1:23" ht="16.5" thickBot="1">
      <c r="A3" s="1051" t="s">
        <v>203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"/>
    </row>
    <row r="4" spans="1:24" ht="36.75" customHeight="1" thickBot="1">
      <c r="A4" s="1052" t="s">
        <v>0</v>
      </c>
      <c r="B4" s="1055" t="s">
        <v>1</v>
      </c>
      <c r="C4" s="1055" t="s">
        <v>2</v>
      </c>
      <c r="D4" s="1058" t="s">
        <v>159</v>
      </c>
      <c r="E4" s="1047" t="s">
        <v>131</v>
      </c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50"/>
      <c r="R4" s="1043" t="s">
        <v>134</v>
      </c>
      <c r="S4" s="1062"/>
      <c r="T4" s="1044"/>
      <c r="U4" s="1043" t="s">
        <v>100</v>
      </c>
      <c r="V4" s="1044"/>
      <c r="W4" s="1043" t="s">
        <v>132</v>
      </c>
      <c r="X4" s="1044"/>
    </row>
    <row r="5" spans="1:24" ht="138.75" customHeight="1" thickBot="1">
      <c r="A5" s="1053"/>
      <c r="B5" s="1056"/>
      <c r="C5" s="1056"/>
      <c r="D5" s="1059"/>
      <c r="E5" s="1047" t="s">
        <v>157</v>
      </c>
      <c r="F5" s="1048"/>
      <c r="G5" s="1049"/>
      <c r="H5" s="1047" t="s">
        <v>156</v>
      </c>
      <c r="I5" s="1048"/>
      <c r="J5" s="1049"/>
      <c r="K5" s="1047" t="s">
        <v>158</v>
      </c>
      <c r="L5" s="1048"/>
      <c r="M5" s="1049"/>
      <c r="N5" s="1047" t="s">
        <v>154</v>
      </c>
      <c r="O5" s="1050"/>
      <c r="P5" s="1047" t="s">
        <v>155</v>
      </c>
      <c r="Q5" s="1050"/>
      <c r="R5" s="1045"/>
      <c r="S5" s="1063"/>
      <c r="T5" s="1046"/>
      <c r="U5" s="1045"/>
      <c r="V5" s="1046"/>
      <c r="W5" s="1045"/>
      <c r="X5" s="1046"/>
    </row>
    <row r="6" spans="1:24" ht="16.5" thickBot="1">
      <c r="A6" s="1054"/>
      <c r="B6" s="1057"/>
      <c r="C6" s="1057"/>
      <c r="D6" s="1060"/>
      <c r="E6" s="5" t="s">
        <v>3</v>
      </c>
      <c r="F6" s="6" t="s">
        <v>4</v>
      </c>
      <c r="G6" s="1128" t="s">
        <v>5</v>
      </c>
      <c r="H6" s="5" t="s">
        <v>6</v>
      </c>
      <c r="I6" s="6" t="s">
        <v>4</v>
      </c>
      <c r="J6" s="6" t="s">
        <v>5</v>
      </c>
      <c r="K6" s="1129" t="s">
        <v>6</v>
      </c>
      <c r="L6" s="6" t="s">
        <v>4</v>
      </c>
      <c r="M6" s="6" t="s">
        <v>5</v>
      </c>
      <c r="N6" s="5" t="s">
        <v>6</v>
      </c>
      <c r="O6" s="7" t="s">
        <v>7</v>
      </c>
      <c r="P6" s="8" t="s">
        <v>6</v>
      </c>
      <c r="Q6" s="7" t="s">
        <v>5</v>
      </c>
      <c r="R6" s="5" t="s">
        <v>6</v>
      </c>
      <c r="S6" s="9" t="s">
        <v>149</v>
      </c>
      <c r="T6" s="10" t="s">
        <v>8</v>
      </c>
      <c r="U6" s="5" t="s">
        <v>6</v>
      </c>
      <c r="V6" s="10" t="s">
        <v>8</v>
      </c>
      <c r="W6" s="5" t="s">
        <v>6</v>
      </c>
      <c r="X6" s="10" t="s">
        <v>8</v>
      </c>
    </row>
    <row r="7" spans="1:24" ht="17.25" thickBot="1" thickTop="1">
      <c r="A7" s="11" t="s">
        <v>73</v>
      </c>
      <c r="B7" s="12" t="s">
        <v>82</v>
      </c>
      <c r="C7" s="13" t="s">
        <v>11</v>
      </c>
      <c r="D7" s="14">
        <f aca="true" t="shared" si="0" ref="D7:D71">E7+H7+K7+N7+P7+R7+U7+W7</f>
        <v>1261.656</v>
      </c>
      <c r="E7" s="14">
        <f aca="true" t="shared" si="1" ref="E7:E57">F7+G7</f>
        <v>0</v>
      </c>
      <c r="F7" s="14">
        <f>F10+F16+F27+F29+F32+F35+F37+F39+F41+F43+F45+F47+F49+F51+F53+F55+F57</f>
        <v>0</v>
      </c>
      <c r="G7" s="1154">
        <f>G10+G16+G27+G29+G32+G35+G37+G39+G41+G43+G45+G47+G49+G51+G53+G55+G57</f>
        <v>0</v>
      </c>
      <c r="H7" s="220">
        <f>H10+H16+H27+H29+H32+H35+H37+H39+H41+H43+H45+H47+H49+H51+H53+H55+H57</f>
        <v>1261.656</v>
      </c>
      <c r="I7" s="14">
        <f>I10+I16+I27+I29+I32+I35+I37+I39+I41+I43+I45+I47+I49+I51+I53+I55+I57</f>
        <v>1139.2130000000002</v>
      </c>
      <c r="J7" s="14">
        <f>J10+J16+J27+J29+J32+J35+J37+J39+J41+J43+J45+J47+J49+J51+J53+J55+J57</f>
        <v>122.44300000000001</v>
      </c>
      <c r="K7" s="1156">
        <f aca="true" t="shared" si="2" ref="K7:X7">K10+K27+K29+K32+K35+K37+K39+K41+K43+K45+K47+K49+K51+K53+K55+K57</f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>
        <f t="shared" si="2"/>
        <v>0</v>
      </c>
      <c r="P7" s="14">
        <f t="shared" si="2"/>
        <v>0</v>
      </c>
      <c r="Q7" s="14">
        <f t="shared" si="2"/>
        <v>0</v>
      </c>
      <c r="R7" s="14">
        <f t="shared" si="2"/>
        <v>0</v>
      </c>
      <c r="S7" s="14">
        <f t="shared" si="2"/>
        <v>0</v>
      </c>
      <c r="T7" s="14">
        <f t="shared" si="2"/>
        <v>0</v>
      </c>
      <c r="U7" s="14">
        <f t="shared" si="2"/>
        <v>0</v>
      </c>
      <c r="V7" s="14">
        <f t="shared" si="2"/>
        <v>0</v>
      </c>
      <c r="W7" s="14">
        <f t="shared" si="2"/>
        <v>0</v>
      </c>
      <c r="X7" s="14">
        <f t="shared" si="2"/>
        <v>0</v>
      </c>
    </row>
    <row r="8" spans="1:24" s="18" customFormat="1" ht="16.5" thickTop="1">
      <c r="A8" s="299"/>
      <c r="B8" s="300"/>
      <c r="C8" s="222" t="s">
        <v>163</v>
      </c>
      <c r="D8" s="17">
        <f t="shared" si="0"/>
        <v>3</v>
      </c>
      <c r="E8" s="17">
        <f t="shared" si="1"/>
        <v>0</v>
      </c>
      <c r="F8" s="302"/>
      <c r="G8" s="1155"/>
      <c r="H8" s="17">
        <f>I8+J8</f>
        <v>3</v>
      </c>
      <c r="I8" s="704"/>
      <c r="J8" s="704">
        <v>3</v>
      </c>
      <c r="K8" s="311">
        <f>L8+M8</f>
        <v>0</v>
      </c>
      <c r="L8" s="302"/>
      <c r="M8" s="302"/>
      <c r="N8" s="17">
        <f>O8+P8</f>
        <v>0</v>
      </c>
      <c r="O8" s="302"/>
      <c r="P8" s="17">
        <f>Q8+R8</f>
        <v>0</v>
      </c>
      <c r="Q8" s="302"/>
      <c r="R8" s="17">
        <f>S8+T8</f>
        <v>0</v>
      </c>
      <c r="S8" s="302"/>
      <c r="T8" s="302"/>
      <c r="U8" s="302"/>
      <c r="V8" s="302"/>
      <c r="W8" s="302"/>
      <c r="X8" s="302"/>
    </row>
    <row r="9" spans="1:24" s="18" customFormat="1" ht="15.75">
      <c r="A9" s="221">
        <v>1</v>
      </c>
      <c r="B9" s="15" t="s">
        <v>83</v>
      </c>
      <c r="C9" s="16" t="s">
        <v>9</v>
      </c>
      <c r="D9" s="17">
        <f t="shared" si="0"/>
        <v>0.134</v>
      </c>
      <c r="E9" s="17">
        <f t="shared" si="1"/>
        <v>0</v>
      </c>
      <c r="F9" s="17">
        <f aca="true" t="shared" si="3" ref="F9:K10">F11+F13</f>
        <v>0</v>
      </c>
      <c r="G9" s="234">
        <f t="shared" si="3"/>
        <v>0</v>
      </c>
      <c r="H9" s="17">
        <f t="shared" si="3"/>
        <v>0.134</v>
      </c>
      <c r="I9" s="705">
        <f t="shared" si="3"/>
        <v>0</v>
      </c>
      <c r="J9" s="705">
        <f t="shared" si="3"/>
        <v>0.134</v>
      </c>
      <c r="K9" s="311">
        <f t="shared" si="3"/>
        <v>0</v>
      </c>
      <c r="L9" s="17"/>
      <c r="M9" s="17">
        <f aca="true" t="shared" si="4" ref="M9:X10">M11+M13</f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>
        <f t="shared" si="4"/>
        <v>0</v>
      </c>
      <c r="X9" s="17">
        <f t="shared" si="4"/>
        <v>0</v>
      </c>
    </row>
    <row r="10" spans="1:24" s="18" customFormat="1" ht="15.75">
      <c r="A10" s="221"/>
      <c r="B10" s="19" t="s">
        <v>10</v>
      </c>
      <c r="C10" s="20" t="s">
        <v>11</v>
      </c>
      <c r="D10" s="17">
        <f t="shared" si="0"/>
        <v>67.303</v>
      </c>
      <c r="E10" s="17">
        <f t="shared" si="1"/>
        <v>0</v>
      </c>
      <c r="F10" s="21">
        <f t="shared" si="3"/>
        <v>0</v>
      </c>
      <c r="G10" s="236">
        <f t="shared" si="3"/>
        <v>0</v>
      </c>
      <c r="H10" s="21">
        <f t="shared" si="3"/>
        <v>67.303</v>
      </c>
      <c r="I10" s="228">
        <f t="shared" si="3"/>
        <v>0</v>
      </c>
      <c r="J10" s="228">
        <f t="shared" si="3"/>
        <v>67.303</v>
      </c>
      <c r="K10" s="190">
        <f t="shared" si="3"/>
        <v>0</v>
      </c>
      <c r="L10" s="21"/>
      <c r="M10" s="21">
        <f t="shared" si="4"/>
        <v>0</v>
      </c>
      <c r="N10" s="21">
        <f t="shared" si="4"/>
        <v>0</v>
      </c>
      <c r="O10" s="21">
        <f t="shared" si="4"/>
        <v>0</v>
      </c>
      <c r="P10" s="21">
        <f t="shared" si="4"/>
        <v>0</v>
      </c>
      <c r="Q10" s="21">
        <f t="shared" si="4"/>
        <v>0</v>
      </c>
      <c r="R10" s="21">
        <f t="shared" si="4"/>
        <v>0</v>
      </c>
      <c r="S10" s="21">
        <f t="shared" si="4"/>
        <v>0</v>
      </c>
      <c r="T10" s="21">
        <f t="shared" si="4"/>
        <v>0</v>
      </c>
      <c r="U10" s="21">
        <f t="shared" si="4"/>
        <v>0</v>
      </c>
      <c r="V10" s="21">
        <f t="shared" si="4"/>
        <v>0</v>
      </c>
      <c r="W10" s="21">
        <f t="shared" si="4"/>
        <v>0</v>
      </c>
      <c r="X10" s="21">
        <f t="shared" si="4"/>
        <v>0</v>
      </c>
    </row>
    <row r="11" spans="1:24" s="18" customFormat="1" ht="15.75">
      <c r="A11" s="221" t="s">
        <v>12</v>
      </c>
      <c r="B11" s="19" t="s">
        <v>13</v>
      </c>
      <c r="C11" s="20" t="s">
        <v>9</v>
      </c>
      <c r="D11" s="17">
        <f t="shared" si="0"/>
        <v>0</v>
      </c>
      <c r="E11" s="17">
        <f t="shared" si="1"/>
        <v>0</v>
      </c>
      <c r="F11" s="22"/>
      <c r="G11" s="23">
        <v>0</v>
      </c>
      <c r="H11" s="24">
        <f aca="true" t="shared" si="5" ref="H11:H57">I11+J11</f>
        <v>0</v>
      </c>
      <c r="I11" s="228"/>
      <c r="J11" s="228"/>
      <c r="K11" s="195"/>
      <c r="L11" s="24"/>
      <c r="M11" s="22"/>
      <c r="N11" s="24"/>
      <c r="O11" s="22"/>
      <c r="P11" s="24"/>
      <c r="Q11" s="22"/>
      <c r="R11" s="22"/>
      <c r="S11" s="22"/>
      <c r="T11" s="22"/>
      <c r="U11" s="24"/>
      <c r="V11" s="25"/>
      <c r="W11" s="24"/>
      <c r="X11" s="25"/>
    </row>
    <row r="12" spans="1:24" s="18" customFormat="1" ht="15.75">
      <c r="A12" s="221"/>
      <c r="B12" s="19"/>
      <c r="C12" s="20" t="s">
        <v>11</v>
      </c>
      <c r="D12" s="17">
        <f t="shared" si="0"/>
        <v>0</v>
      </c>
      <c r="E12" s="17">
        <f t="shared" si="1"/>
        <v>0</v>
      </c>
      <c r="F12" s="22"/>
      <c r="G12" s="23">
        <v>0</v>
      </c>
      <c r="H12" s="24">
        <f t="shared" si="5"/>
        <v>0</v>
      </c>
      <c r="I12" s="228"/>
      <c r="J12" s="228"/>
      <c r="K12" s="195"/>
      <c r="L12" s="24"/>
      <c r="M12" s="22"/>
      <c r="N12" s="24"/>
      <c r="O12" s="22"/>
      <c r="P12" s="24"/>
      <c r="Q12" s="22"/>
      <c r="R12" s="22"/>
      <c r="S12" s="22"/>
      <c r="T12" s="22"/>
      <c r="U12" s="24"/>
      <c r="V12" s="25"/>
      <c r="W12" s="24"/>
      <c r="X12" s="25"/>
    </row>
    <row r="13" spans="1:24" s="18" customFormat="1" ht="15.75">
      <c r="A13" s="221" t="s">
        <v>14</v>
      </c>
      <c r="B13" s="19" t="s">
        <v>15</v>
      </c>
      <c r="C13" s="20" t="s">
        <v>9</v>
      </c>
      <c r="D13" s="17">
        <f t="shared" si="0"/>
        <v>0.134</v>
      </c>
      <c r="E13" s="17">
        <f t="shared" si="1"/>
        <v>0</v>
      </c>
      <c r="F13" s="22"/>
      <c r="G13" s="23">
        <v>0</v>
      </c>
      <c r="H13" s="24">
        <f t="shared" si="5"/>
        <v>0.134</v>
      </c>
      <c r="I13" s="228"/>
      <c r="J13" s="228">
        <v>0.134</v>
      </c>
      <c r="K13" s="195"/>
      <c r="L13" s="24"/>
      <c r="M13" s="22"/>
      <c r="N13" s="24"/>
      <c r="O13" s="22"/>
      <c r="P13" s="24"/>
      <c r="Q13" s="22"/>
      <c r="R13" s="22"/>
      <c r="S13" s="22"/>
      <c r="T13" s="22"/>
      <c r="U13" s="24"/>
      <c r="V13" s="25"/>
      <c r="W13" s="24"/>
      <c r="X13" s="25"/>
    </row>
    <row r="14" spans="1:24" s="18" customFormat="1" ht="16.5" thickBot="1">
      <c r="A14" s="221"/>
      <c r="B14" s="26"/>
      <c r="C14" s="27" t="s">
        <v>11</v>
      </c>
      <c r="D14" s="28">
        <f t="shared" si="0"/>
        <v>67.303</v>
      </c>
      <c r="E14" s="28">
        <f t="shared" si="1"/>
        <v>0</v>
      </c>
      <c r="F14" s="36"/>
      <c r="G14" s="37">
        <v>0</v>
      </c>
      <c r="H14" s="38">
        <f t="shared" si="5"/>
        <v>67.303</v>
      </c>
      <c r="I14" s="287"/>
      <c r="J14" s="228">
        <v>67.303</v>
      </c>
      <c r="K14" s="138"/>
      <c r="L14" s="38"/>
      <c r="M14" s="36"/>
      <c r="N14" s="38"/>
      <c r="O14" s="36"/>
      <c r="P14" s="38"/>
      <c r="Q14" s="36"/>
      <c r="R14" s="36"/>
      <c r="S14" s="36"/>
      <c r="T14" s="36"/>
      <c r="U14" s="38"/>
      <c r="V14" s="39"/>
      <c r="W14" s="38"/>
      <c r="X14" s="39"/>
    </row>
    <row r="15" spans="1:24" s="18" customFormat="1" ht="16.5" thickBot="1">
      <c r="A15" s="222" t="s">
        <v>16</v>
      </c>
      <c r="B15" s="223" t="s">
        <v>162</v>
      </c>
      <c r="C15" s="222" t="s">
        <v>163</v>
      </c>
      <c r="D15" s="28">
        <f t="shared" si="0"/>
        <v>0</v>
      </c>
      <c r="E15" s="233">
        <f t="shared" si="1"/>
        <v>0</v>
      </c>
      <c r="F15" s="243"/>
      <c r="G15" s="309"/>
      <c r="H15" s="1143">
        <f t="shared" si="5"/>
        <v>0</v>
      </c>
      <c r="I15" s="245"/>
      <c r="J15" s="228">
        <v>0</v>
      </c>
      <c r="K15" s="312"/>
      <c r="L15" s="244"/>
      <c r="M15" s="243"/>
      <c r="N15" s="244"/>
      <c r="O15" s="243"/>
      <c r="P15" s="244"/>
      <c r="Q15" s="243"/>
      <c r="R15" s="243"/>
      <c r="S15" s="243"/>
      <c r="T15" s="243"/>
      <c r="U15" s="244"/>
      <c r="V15" s="243"/>
      <c r="W15" s="244"/>
      <c r="X15" s="243"/>
    </row>
    <row r="16" spans="1:24" s="18" customFormat="1" ht="16.5" thickBot="1">
      <c r="A16" s="222"/>
      <c r="B16" s="224" t="s">
        <v>164</v>
      </c>
      <c r="C16" s="225" t="s">
        <v>11</v>
      </c>
      <c r="D16" s="28">
        <f t="shared" si="0"/>
        <v>0</v>
      </c>
      <c r="E16" s="233">
        <f t="shared" si="1"/>
        <v>0</v>
      </c>
      <c r="F16" s="243">
        <f>F18+F20+F22+F24+F25</f>
        <v>0</v>
      </c>
      <c r="G16" s="309">
        <f>G18+G20+G22+G24+G25</f>
        <v>0</v>
      </c>
      <c r="H16" s="1143">
        <f t="shared" si="5"/>
        <v>0</v>
      </c>
      <c r="I16" s="245">
        <f>I18+I20+I22+I24+I25</f>
        <v>0</v>
      </c>
      <c r="J16" s="228">
        <v>0</v>
      </c>
      <c r="K16" s="312"/>
      <c r="L16" s="244"/>
      <c r="M16" s="243"/>
      <c r="N16" s="244"/>
      <c r="O16" s="243"/>
      <c r="P16" s="244"/>
      <c r="Q16" s="243"/>
      <c r="R16" s="243"/>
      <c r="S16" s="243"/>
      <c r="T16" s="243"/>
      <c r="U16" s="244"/>
      <c r="V16" s="243"/>
      <c r="W16" s="244"/>
      <c r="X16" s="243"/>
    </row>
    <row r="17" spans="1:24" s="18" customFormat="1" ht="16.5" thickBot="1">
      <c r="A17" s="222" t="s">
        <v>165</v>
      </c>
      <c r="B17" s="225" t="s">
        <v>166</v>
      </c>
      <c r="C17" s="225" t="s">
        <v>167</v>
      </c>
      <c r="D17" s="28">
        <f t="shared" si="0"/>
        <v>0</v>
      </c>
      <c r="E17" s="233">
        <f t="shared" si="1"/>
        <v>0</v>
      </c>
      <c r="F17" s="243"/>
      <c r="G17" s="309">
        <v>0</v>
      </c>
      <c r="H17" s="1143">
        <f t="shared" si="5"/>
        <v>0</v>
      </c>
      <c r="I17" s="244"/>
      <c r="J17" s="1132"/>
      <c r="K17" s="312"/>
      <c r="L17" s="244"/>
      <c r="M17" s="243"/>
      <c r="N17" s="244"/>
      <c r="O17" s="243"/>
      <c r="P17" s="244"/>
      <c r="Q17" s="243"/>
      <c r="R17" s="243"/>
      <c r="S17" s="243"/>
      <c r="T17" s="243"/>
      <c r="U17" s="244"/>
      <c r="V17" s="243"/>
      <c r="W17" s="244"/>
      <c r="X17" s="243"/>
    </row>
    <row r="18" spans="1:24" s="18" customFormat="1" ht="16.5" thickBot="1">
      <c r="A18" s="222"/>
      <c r="B18" s="225"/>
      <c r="C18" s="225" t="s">
        <v>11</v>
      </c>
      <c r="D18" s="28">
        <f t="shared" si="0"/>
        <v>0</v>
      </c>
      <c r="E18" s="233">
        <f t="shared" si="1"/>
        <v>0</v>
      </c>
      <c r="F18" s="243"/>
      <c r="G18" s="309">
        <v>0</v>
      </c>
      <c r="H18" s="1143">
        <f t="shared" si="5"/>
        <v>0</v>
      </c>
      <c r="I18" s="244"/>
      <c r="J18" s="1132"/>
      <c r="K18" s="312"/>
      <c r="L18" s="244"/>
      <c r="M18" s="243"/>
      <c r="N18" s="244"/>
      <c r="O18" s="243"/>
      <c r="P18" s="244"/>
      <c r="Q18" s="243"/>
      <c r="R18" s="243"/>
      <c r="S18" s="243"/>
      <c r="T18" s="243"/>
      <c r="U18" s="244"/>
      <c r="V18" s="243"/>
      <c r="W18" s="244"/>
      <c r="X18" s="243"/>
    </row>
    <row r="19" spans="1:24" s="18" customFormat="1" ht="16.5" thickBot="1">
      <c r="A19" s="222" t="s">
        <v>168</v>
      </c>
      <c r="B19" s="225" t="s">
        <v>169</v>
      </c>
      <c r="C19" s="225" t="s">
        <v>170</v>
      </c>
      <c r="D19" s="28">
        <f t="shared" si="0"/>
        <v>0</v>
      </c>
      <c r="E19" s="233">
        <f t="shared" si="1"/>
        <v>0</v>
      </c>
      <c r="F19" s="243"/>
      <c r="G19" s="309">
        <v>0</v>
      </c>
      <c r="H19" s="1143">
        <f t="shared" si="5"/>
        <v>0</v>
      </c>
      <c r="I19" s="244"/>
      <c r="J19" s="1132"/>
      <c r="K19" s="312"/>
      <c r="L19" s="244"/>
      <c r="M19" s="243"/>
      <c r="N19" s="244"/>
      <c r="O19" s="243"/>
      <c r="P19" s="244"/>
      <c r="Q19" s="243"/>
      <c r="R19" s="243"/>
      <c r="S19" s="243"/>
      <c r="T19" s="243"/>
      <c r="U19" s="244"/>
      <c r="V19" s="243"/>
      <c r="W19" s="244"/>
      <c r="X19" s="243"/>
    </row>
    <row r="20" spans="1:24" s="18" customFormat="1" ht="16.5" thickBot="1">
      <c r="A20" s="222"/>
      <c r="B20" s="225" t="s">
        <v>171</v>
      </c>
      <c r="C20" s="225" t="s">
        <v>11</v>
      </c>
      <c r="D20" s="28">
        <f t="shared" si="0"/>
        <v>0</v>
      </c>
      <c r="E20" s="233">
        <f t="shared" si="1"/>
        <v>0</v>
      </c>
      <c r="F20" s="243"/>
      <c r="G20" s="309">
        <v>0</v>
      </c>
      <c r="H20" s="1143">
        <f t="shared" si="5"/>
        <v>0</v>
      </c>
      <c r="I20" s="244"/>
      <c r="J20" s="1132"/>
      <c r="K20" s="312"/>
      <c r="L20" s="244"/>
      <c r="M20" s="243"/>
      <c r="N20" s="244"/>
      <c r="O20" s="243"/>
      <c r="P20" s="244"/>
      <c r="Q20" s="243"/>
      <c r="R20" s="243"/>
      <c r="S20" s="243"/>
      <c r="T20" s="243"/>
      <c r="U20" s="244"/>
      <c r="V20" s="243"/>
      <c r="W20" s="244"/>
      <c r="X20" s="243"/>
    </row>
    <row r="21" spans="1:24" s="18" customFormat="1" ht="16.5" thickBot="1">
      <c r="A21" s="222" t="s">
        <v>172</v>
      </c>
      <c r="B21" s="225" t="s">
        <v>173</v>
      </c>
      <c r="C21" s="225" t="s">
        <v>170</v>
      </c>
      <c r="D21" s="28">
        <f t="shared" si="0"/>
        <v>0</v>
      </c>
      <c r="E21" s="233">
        <f t="shared" si="1"/>
        <v>0</v>
      </c>
      <c r="F21" s="243"/>
      <c r="G21" s="309">
        <v>0</v>
      </c>
      <c r="H21" s="1143">
        <f t="shared" si="5"/>
        <v>0</v>
      </c>
      <c r="I21" s="244"/>
      <c r="J21" s="1132"/>
      <c r="K21" s="312"/>
      <c r="L21" s="244"/>
      <c r="M21" s="243"/>
      <c r="N21" s="244"/>
      <c r="O21" s="243"/>
      <c r="P21" s="244"/>
      <c r="Q21" s="243"/>
      <c r="R21" s="243"/>
      <c r="S21" s="243"/>
      <c r="T21" s="243"/>
      <c r="U21" s="244"/>
      <c r="V21" s="243"/>
      <c r="W21" s="244"/>
      <c r="X21" s="243"/>
    </row>
    <row r="22" spans="1:24" s="18" customFormat="1" ht="16.5" thickBot="1">
      <c r="A22" s="222"/>
      <c r="B22" s="225" t="s">
        <v>174</v>
      </c>
      <c r="C22" s="225" t="s">
        <v>11</v>
      </c>
      <c r="D22" s="28">
        <f t="shared" si="0"/>
        <v>0</v>
      </c>
      <c r="E22" s="233">
        <f t="shared" si="1"/>
        <v>0</v>
      </c>
      <c r="F22" s="243"/>
      <c r="G22" s="309">
        <v>0</v>
      </c>
      <c r="H22" s="1143">
        <f t="shared" si="5"/>
        <v>0</v>
      </c>
      <c r="I22" s="244"/>
      <c r="J22" s="1132"/>
      <c r="K22" s="312"/>
      <c r="L22" s="244"/>
      <c r="M22" s="243"/>
      <c r="N22" s="244"/>
      <c r="O22" s="243"/>
      <c r="P22" s="244"/>
      <c r="Q22" s="243"/>
      <c r="R22" s="243"/>
      <c r="S22" s="243"/>
      <c r="T22" s="243"/>
      <c r="U22" s="244"/>
      <c r="V22" s="243"/>
      <c r="W22" s="244"/>
      <c r="X22" s="243"/>
    </row>
    <row r="23" spans="1:24" s="18" customFormat="1" ht="16.5" thickBot="1">
      <c r="A23" s="222" t="s">
        <v>175</v>
      </c>
      <c r="B23" s="225" t="s">
        <v>176</v>
      </c>
      <c r="C23" s="225" t="s">
        <v>28</v>
      </c>
      <c r="D23" s="28">
        <f t="shared" si="0"/>
        <v>0</v>
      </c>
      <c r="E23" s="233">
        <f t="shared" si="1"/>
        <v>0</v>
      </c>
      <c r="F23" s="243"/>
      <c r="G23" s="309">
        <v>0</v>
      </c>
      <c r="H23" s="1143">
        <f t="shared" si="5"/>
        <v>0</v>
      </c>
      <c r="I23" s="244"/>
      <c r="J23" s="1132">
        <v>0</v>
      </c>
      <c r="K23" s="312"/>
      <c r="L23" s="244"/>
      <c r="M23" s="243"/>
      <c r="N23" s="244"/>
      <c r="O23" s="243"/>
      <c r="P23" s="244"/>
      <c r="Q23" s="243"/>
      <c r="R23" s="243"/>
      <c r="S23" s="243"/>
      <c r="T23" s="243"/>
      <c r="U23" s="244"/>
      <c r="V23" s="243"/>
      <c r="W23" s="244"/>
      <c r="X23" s="243"/>
    </row>
    <row r="24" spans="1:24" s="18" customFormat="1" ht="16.5" thickBot="1">
      <c r="A24" s="222"/>
      <c r="B24" s="225"/>
      <c r="C24" s="225" t="s">
        <v>11</v>
      </c>
      <c r="D24" s="28">
        <f t="shared" si="0"/>
        <v>0</v>
      </c>
      <c r="E24" s="233">
        <f t="shared" si="1"/>
        <v>0</v>
      </c>
      <c r="F24" s="243"/>
      <c r="G24" s="309">
        <v>0</v>
      </c>
      <c r="H24" s="1143">
        <f t="shared" si="5"/>
        <v>0</v>
      </c>
      <c r="I24" s="244"/>
      <c r="J24" s="1132">
        <v>0</v>
      </c>
      <c r="K24" s="312"/>
      <c r="L24" s="244"/>
      <c r="M24" s="243"/>
      <c r="N24" s="244"/>
      <c r="O24" s="243"/>
      <c r="P24" s="244"/>
      <c r="Q24" s="243"/>
      <c r="R24" s="243"/>
      <c r="S24" s="243"/>
      <c r="T24" s="243"/>
      <c r="U24" s="244"/>
      <c r="V24" s="243"/>
      <c r="W24" s="244"/>
      <c r="X24" s="243"/>
    </row>
    <row r="25" spans="1:24" s="18" customFormat="1" ht="16.5" thickBot="1">
      <c r="A25" s="222" t="s">
        <v>177</v>
      </c>
      <c r="B25" s="225" t="s">
        <v>178</v>
      </c>
      <c r="C25" s="225" t="s">
        <v>11</v>
      </c>
      <c r="D25" s="28">
        <f t="shared" si="0"/>
        <v>0</v>
      </c>
      <c r="E25" s="233">
        <f t="shared" si="1"/>
        <v>0</v>
      </c>
      <c r="F25" s="243"/>
      <c r="G25" s="309">
        <v>0</v>
      </c>
      <c r="H25" s="1143">
        <f t="shared" si="5"/>
        <v>0</v>
      </c>
      <c r="I25" s="244"/>
      <c r="J25" s="1132"/>
      <c r="K25" s="312"/>
      <c r="L25" s="244"/>
      <c r="M25" s="243"/>
      <c r="N25" s="244"/>
      <c r="O25" s="243"/>
      <c r="P25" s="244"/>
      <c r="Q25" s="243"/>
      <c r="R25" s="243"/>
      <c r="S25" s="243"/>
      <c r="T25" s="243"/>
      <c r="U25" s="244"/>
      <c r="V25" s="243"/>
      <c r="W25" s="244"/>
      <c r="X25" s="243"/>
    </row>
    <row r="26" spans="1:24" s="18" customFormat="1" ht="15.75">
      <c r="A26" s="221" t="s">
        <v>18</v>
      </c>
      <c r="B26" s="15" t="s">
        <v>102</v>
      </c>
      <c r="C26" s="16" t="s">
        <v>17</v>
      </c>
      <c r="D26" s="17">
        <f t="shared" si="0"/>
        <v>0</v>
      </c>
      <c r="E26" s="234">
        <f t="shared" si="1"/>
        <v>0</v>
      </c>
      <c r="F26" s="243"/>
      <c r="G26" s="309">
        <v>0</v>
      </c>
      <c r="H26" s="1143">
        <f t="shared" si="5"/>
        <v>0</v>
      </c>
      <c r="I26" s="244"/>
      <c r="J26" s="1132"/>
      <c r="K26" s="312"/>
      <c r="L26" s="244"/>
      <c r="M26" s="243"/>
      <c r="N26" s="244"/>
      <c r="O26" s="243"/>
      <c r="P26" s="244"/>
      <c r="Q26" s="243"/>
      <c r="R26" s="243"/>
      <c r="S26" s="243"/>
      <c r="T26" s="243"/>
      <c r="U26" s="244"/>
      <c r="V26" s="243"/>
      <c r="W26" s="244"/>
      <c r="X26" s="243"/>
    </row>
    <row r="27" spans="1:24" s="18" customFormat="1" ht="16.5" thickBot="1">
      <c r="A27" s="221"/>
      <c r="B27" s="34" t="s">
        <v>54</v>
      </c>
      <c r="C27" s="35" t="s">
        <v>11</v>
      </c>
      <c r="D27" s="28">
        <f t="shared" si="0"/>
        <v>0</v>
      </c>
      <c r="E27" s="234">
        <f t="shared" si="1"/>
        <v>0</v>
      </c>
      <c r="F27" s="243"/>
      <c r="G27" s="309">
        <v>0</v>
      </c>
      <c r="H27" s="1143">
        <f t="shared" si="5"/>
        <v>0</v>
      </c>
      <c r="I27" s="244"/>
      <c r="J27" s="1132"/>
      <c r="K27" s="312"/>
      <c r="L27" s="244"/>
      <c r="M27" s="243"/>
      <c r="N27" s="244"/>
      <c r="O27" s="243"/>
      <c r="P27" s="244"/>
      <c r="Q27" s="243"/>
      <c r="R27" s="243"/>
      <c r="S27" s="243"/>
      <c r="T27" s="243"/>
      <c r="U27" s="244"/>
      <c r="V27" s="243"/>
      <c r="W27" s="244"/>
      <c r="X27" s="243"/>
    </row>
    <row r="28" spans="1:24" s="18" customFormat="1" ht="15.75">
      <c r="A28" s="221" t="s">
        <v>56</v>
      </c>
      <c r="B28" s="40" t="s">
        <v>66</v>
      </c>
      <c r="C28" s="41" t="s">
        <v>9</v>
      </c>
      <c r="D28" s="17">
        <f t="shared" si="0"/>
        <v>1.214</v>
      </c>
      <c r="E28" s="235">
        <f t="shared" si="1"/>
        <v>0</v>
      </c>
      <c r="F28" s="243"/>
      <c r="G28" s="309">
        <v>0</v>
      </c>
      <c r="H28" s="1143">
        <f t="shared" si="5"/>
        <v>1.214</v>
      </c>
      <c r="I28" s="244">
        <v>1.214</v>
      </c>
      <c r="J28" s="1132"/>
      <c r="K28" s="312"/>
      <c r="L28" s="244"/>
      <c r="M28" s="243"/>
      <c r="N28" s="244"/>
      <c r="O28" s="243"/>
      <c r="P28" s="244"/>
      <c r="Q28" s="243"/>
      <c r="R28" s="243"/>
      <c r="S28" s="243"/>
      <c r="T28" s="243"/>
      <c r="U28" s="244"/>
      <c r="V28" s="243"/>
      <c r="W28" s="244"/>
      <c r="X28" s="243"/>
    </row>
    <row r="29" spans="1:24" s="18" customFormat="1" ht="16.5" thickBot="1">
      <c r="A29" s="221"/>
      <c r="B29" s="26"/>
      <c r="C29" s="44" t="s">
        <v>11</v>
      </c>
      <c r="D29" s="28">
        <f t="shared" si="0"/>
        <v>289.547</v>
      </c>
      <c r="E29" s="234">
        <f t="shared" si="1"/>
        <v>0</v>
      </c>
      <c r="F29" s="243"/>
      <c r="G29" s="309">
        <v>0</v>
      </c>
      <c r="H29" s="1143">
        <f t="shared" si="5"/>
        <v>289.547</v>
      </c>
      <c r="I29" s="244">
        <v>289.547</v>
      </c>
      <c r="J29" s="1132"/>
      <c r="K29" s="312"/>
      <c r="L29" s="244"/>
      <c r="M29" s="243"/>
      <c r="N29" s="244"/>
      <c r="O29" s="243"/>
      <c r="P29" s="244"/>
      <c r="Q29" s="243"/>
      <c r="R29" s="243"/>
      <c r="S29" s="243"/>
      <c r="T29" s="243"/>
      <c r="U29" s="244"/>
      <c r="V29" s="243"/>
      <c r="W29" s="244"/>
      <c r="X29" s="243"/>
    </row>
    <row r="30" spans="1:24" s="18" customFormat="1" ht="15.75">
      <c r="A30" s="221" t="s">
        <v>24</v>
      </c>
      <c r="B30" s="40" t="s">
        <v>84</v>
      </c>
      <c r="C30" s="45" t="s">
        <v>9</v>
      </c>
      <c r="D30" s="17">
        <f t="shared" si="0"/>
        <v>0.76</v>
      </c>
      <c r="E30" s="235">
        <f t="shared" si="1"/>
        <v>0</v>
      </c>
      <c r="F30" s="243"/>
      <c r="G30" s="309">
        <v>0</v>
      </c>
      <c r="H30" s="1143">
        <f t="shared" si="5"/>
        <v>0.76</v>
      </c>
      <c r="I30" s="244">
        <v>0.76</v>
      </c>
      <c r="J30" s="1132"/>
      <c r="K30" s="312"/>
      <c r="L30" s="244"/>
      <c r="M30" s="243"/>
      <c r="N30" s="244"/>
      <c r="O30" s="243"/>
      <c r="P30" s="244"/>
      <c r="Q30" s="243"/>
      <c r="R30" s="243"/>
      <c r="S30" s="243"/>
      <c r="T30" s="243"/>
      <c r="U30" s="244"/>
      <c r="V30" s="243"/>
      <c r="W30" s="244"/>
      <c r="X30" s="243"/>
    </row>
    <row r="31" spans="1:24" s="18" customFormat="1" ht="15.75">
      <c r="A31" s="221"/>
      <c r="B31" s="34" t="s">
        <v>71</v>
      </c>
      <c r="C31" s="20" t="s">
        <v>57</v>
      </c>
      <c r="D31" s="17">
        <f t="shared" si="0"/>
        <v>6</v>
      </c>
      <c r="E31" s="236">
        <f t="shared" si="1"/>
        <v>0</v>
      </c>
      <c r="F31" s="243"/>
      <c r="G31" s="309">
        <v>0</v>
      </c>
      <c r="H31" s="1143">
        <f t="shared" si="5"/>
        <v>6</v>
      </c>
      <c r="I31" s="244">
        <v>6</v>
      </c>
      <c r="J31" s="1132"/>
      <c r="K31" s="312"/>
      <c r="L31" s="244"/>
      <c r="M31" s="243"/>
      <c r="N31" s="244"/>
      <c r="O31" s="243"/>
      <c r="P31" s="244"/>
      <c r="Q31" s="243"/>
      <c r="R31" s="243"/>
      <c r="S31" s="243"/>
      <c r="T31" s="243"/>
      <c r="U31" s="244"/>
      <c r="V31" s="243"/>
      <c r="W31" s="244"/>
      <c r="X31" s="243"/>
    </row>
    <row r="32" spans="1:24" s="18" customFormat="1" ht="16.5" thickBot="1">
      <c r="A32" s="221"/>
      <c r="B32" s="49"/>
      <c r="C32" s="50" t="s">
        <v>11</v>
      </c>
      <c r="D32" s="28">
        <f t="shared" si="0"/>
        <v>691.86</v>
      </c>
      <c r="E32" s="234">
        <f t="shared" si="1"/>
        <v>0</v>
      </c>
      <c r="F32" s="243"/>
      <c r="G32" s="309">
        <v>0</v>
      </c>
      <c r="H32" s="1143">
        <f t="shared" si="5"/>
        <v>691.86</v>
      </c>
      <c r="I32" s="244">
        <v>691.86</v>
      </c>
      <c r="J32" s="1132"/>
      <c r="K32" s="312"/>
      <c r="L32" s="244"/>
      <c r="M32" s="243"/>
      <c r="N32" s="244"/>
      <c r="O32" s="243"/>
      <c r="P32" s="244"/>
      <c r="Q32" s="243"/>
      <c r="R32" s="243"/>
      <c r="S32" s="243"/>
      <c r="T32" s="243"/>
      <c r="U32" s="244"/>
      <c r="V32" s="243"/>
      <c r="W32" s="244"/>
      <c r="X32" s="243"/>
    </row>
    <row r="33" spans="1:24" s="18" customFormat="1" ht="15.75">
      <c r="A33" s="221" t="s">
        <v>25</v>
      </c>
      <c r="B33" s="15" t="s">
        <v>26</v>
      </c>
      <c r="C33" s="16" t="s">
        <v>9</v>
      </c>
      <c r="D33" s="17">
        <f t="shared" si="0"/>
        <v>0.072</v>
      </c>
      <c r="E33" s="235">
        <f t="shared" si="1"/>
        <v>0</v>
      </c>
      <c r="F33" s="243"/>
      <c r="G33" s="309">
        <v>0</v>
      </c>
      <c r="H33" s="1143">
        <f t="shared" si="5"/>
        <v>0.072</v>
      </c>
      <c r="I33" s="244">
        <v>0.072</v>
      </c>
      <c r="J33" s="1132"/>
      <c r="K33" s="312"/>
      <c r="L33" s="244"/>
      <c r="M33" s="243"/>
      <c r="N33" s="244"/>
      <c r="O33" s="243"/>
      <c r="P33" s="244"/>
      <c r="Q33" s="243"/>
      <c r="R33" s="243"/>
      <c r="S33" s="243"/>
      <c r="T33" s="243"/>
      <c r="U33" s="244"/>
      <c r="V33" s="243"/>
      <c r="W33" s="244"/>
      <c r="X33" s="243"/>
    </row>
    <row r="34" spans="1:24" s="18" customFormat="1" ht="15.75">
      <c r="A34" s="221"/>
      <c r="B34" s="51" t="s">
        <v>69</v>
      </c>
      <c r="C34" s="20" t="s">
        <v>58</v>
      </c>
      <c r="D34" s="17">
        <f t="shared" si="0"/>
        <v>4</v>
      </c>
      <c r="E34" s="236">
        <f t="shared" si="1"/>
        <v>0</v>
      </c>
      <c r="F34" s="243"/>
      <c r="G34" s="309">
        <v>0</v>
      </c>
      <c r="H34" s="1143">
        <f t="shared" si="5"/>
        <v>4</v>
      </c>
      <c r="I34" s="244">
        <v>4</v>
      </c>
      <c r="J34" s="1132"/>
      <c r="K34" s="312"/>
      <c r="L34" s="244"/>
      <c r="M34" s="243"/>
      <c r="N34" s="244"/>
      <c r="O34" s="243"/>
      <c r="P34" s="244"/>
      <c r="Q34" s="243"/>
      <c r="R34" s="243"/>
      <c r="S34" s="243"/>
      <c r="T34" s="243"/>
      <c r="U34" s="244"/>
      <c r="V34" s="243"/>
      <c r="W34" s="244"/>
      <c r="X34" s="243"/>
    </row>
    <row r="35" spans="1:24" s="18" customFormat="1" ht="16.5" thickBot="1">
      <c r="A35" s="221"/>
      <c r="B35" s="52"/>
      <c r="C35" s="35" t="s">
        <v>11</v>
      </c>
      <c r="D35" s="28">
        <f t="shared" si="0"/>
        <v>72.251</v>
      </c>
      <c r="E35" s="233">
        <f t="shared" si="1"/>
        <v>0</v>
      </c>
      <c r="F35" s="243"/>
      <c r="G35" s="309">
        <v>0</v>
      </c>
      <c r="H35" s="1143">
        <f t="shared" si="5"/>
        <v>72.251</v>
      </c>
      <c r="I35" s="244">
        <v>72.251</v>
      </c>
      <c r="J35" s="1132"/>
      <c r="K35" s="312"/>
      <c r="L35" s="244"/>
      <c r="M35" s="243"/>
      <c r="N35" s="244"/>
      <c r="O35" s="243"/>
      <c r="P35" s="244"/>
      <c r="Q35" s="243"/>
      <c r="R35" s="243"/>
      <c r="S35" s="243"/>
      <c r="T35" s="243"/>
      <c r="U35" s="244"/>
      <c r="V35" s="243"/>
      <c r="W35" s="244"/>
      <c r="X35" s="243"/>
    </row>
    <row r="36" spans="1:24" s="18" customFormat="1" ht="15.75">
      <c r="A36" s="221" t="s">
        <v>27</v>
      </c>
      <c r="B36" s="40" t="s">
        <v>114</v>
      </c>
      <c r="C36" s="41" t="s">
        <v>28</v>
      </c>
      <c r="D36" s="17">
        <f t="shared" si="0"/>
        <v>2</v>
      </c>
      <c r="E36" s="234">
        <f t="shared" si="1"/>
        <v>0</v>
      </c>
      <c r="F36" s="243"/>
      <c r="G36" s="309">
        <v>0</v>
      </c>
      <c r="H36" s="1143">
        <f t="shared" si="5"/>
        <v>2</v>
      </c>
      <c r="I36" s="245">
        <v>0</v>
      </c>
      <c r="J36" s="1132">
        <v>2</v>
      </c>
      <c r="K36" s="312"/>
      <c r="L36" s="244"/>
      <c r="M36" s="243"/>
      <c r="N36" s="244"/>
      <c r="O36" s="243"/>
      <c r="P36" s="244"/>
      <c r="Q36" s="243"/>
      <c r="R36" s="243"/>
      <c r="S36" s="243"/>
      <c r="T36" s="243"/>
      <c r="U36" s="244"/>
      <c r="V36" s="243"/>
      <c r="W36" s="244"/>
      <c r="X36" s="243"/>
    </row>
    <row r="37" spans="1:24" s="18" customFormat="1" ht="16.5" thickBot="1">
      <c r="A37" s="221"/>
      <c r="B37" s="53" t="s">
        <v>53</v>
      </c>
      <c r="C37" s="44" t="s">
        <v>11</v>
      </c>
      <c r="D37" s="28">
        <f t="shared" si="0"/>
        <v>1.492</v>
      </c>
      <c r="E37" s="233">
        <f t="shared" si="1"/>
        <v>0</v>
      </c>
      <c r="F37" s="243"/>
      <c r="G37" s="309">
        <v>0</v>
      </c>
      <c r="H37" s="1143">
        <f t="shared" si="5"/>
        <v>1.492</v>
      </c>
      <c r="I37" s="245">
        <v>0</v>
      </c>
      <c r="J37" s="1132">
        <v>1.492</v>
      </c>
      <c r="K37" s="312"/>
      <c r="L37" s="244"/>
      <c r="M37" s="243"/>
      <c r="N37" s="244"/>
      <c r="O37" s="243"/>
      <c r="P37" s="244"/>
      <c r="Q37" s="243"/>
      <c r="R37" s="243"/>
      <c r="S37" s="243"/>
      <c r="T37" s="243"/>
      <c r="U37" s="244"/>
      <c r="V37" s="243"/>
      <c r="W37" s="244"/>
      <c r="X37" s="243"/>
    </row>
    <row r="38" spans="1:24" s="18" customFormat="1" ht="15.75">
      <c r="A38" s="221" t="s">
        <v>29</v>
      </c>
      <c r="B38" s="15" t="s">
        <v>52</v>
      </c>
      <c r="C38" s="54" t="s">
        <v>28</v>
      </c>
      <c r="D38" s="17">
        <f t="shared" si="0"/>
        <v>0</v>
      </c>
      <c r="E38" s="234">
        <f t="shared" si="1"/>
        <v>0</v>
      </c>
      <c r="F38" s="243"/>
      <c r="G38" s="309">
        <v>0</v>
      </c>
      <c r="H38" s="1143">
        <f t="shared" si="5"/>
        <v>0</v>
      </c>
      <c r="I38" s="244"/>
      <c r="J38" s="1132"/>
      <c r="K38" s="312"/>
      <c r="L38" s="244"/>
      <c r="M38" s="243"/>
      <c r="N38" s="244"/>
      <c r="O38" s="243"/>
      <c r="P38" s="244"/>
      <c r="Q38" s="243"/>
      <c r="R38" s="243"/>
      <c r="S38" s="243"/>
      <c r="T38" s="243"/>
      <c r="U38" s="244"/>
      <c r="V38" s="243"/>
      <c r="W38" s="244"/>
      <c r="X38" s="243"/>
    </row>
    <row r="39" spans="1:24" s="18" customFormat="1" ht="16.5" thickBot="1">
      <c r="A39" s="221"/>
      <c r="B39" s="55" t="s">
        <v>51</v>
      </c>
      <c r="C39" s="56" t="s">
        <v>11</v>
      </c>
      <c r="D39" s="28">
        <f t="shared" si="0"/>
        <v>0</v>
      </c>
      <c r="E39" s="233">
        <f t="shared" si="1"/>
        <v>0</v>
      </c>
      <c r="F39" s="243"/>
      <c r="G39" s="309">
        <v>0</v>
      </c>
      <c r="H39" s="1143">
        <f t="shared" si="5"/>
        <v>0</v>
      </c>
      <c r="I39" s="244"/>
      <c r="J39" s="1132"/>
      <c r="K39" s="312"/>
      <c r="L39" s="244"/>
      <c r="M39" s="243"/>
      <c r="N39" s="244"/>
      <c r="O39" s="243"/>
      <c r="P39" s="244"/>
      <c r="Q39" s="243"/>
      <c r="R39" s="243"/>
      <c r="S39" s="243"/>
      <c r="T39" s="243"/>
      <c r="U39" s="244"/>
      <c r="V39" s="243"/>
      <c r="W39" s="244"/>
      <c r="X39" s="243"/>
    </row>
    <row r="40" spans="1:24" s="18" customFormat="1" ht="15.75">
      <c r="A40" s="221" t="s">
        <v>31</v>
      </c>
      <c r="B40" s="40" t="s">
        <v>65</v>
      </c>
      <c r="C40" s="41" t="s">
        <v>17</v>
      </c>
      <c r="D40" s="17">
        <f t="shared" si="0"/>
        <v>0</v>
      </c>
      <c r="E40" s="234">
        <f t="shared" si="1"/>
        <v>0</v>
      </c>
      <c r="F40" s="243"/>
      <c r="G40" s="309">
        <v>0</v>
      </c>
      <c r="H40" s="1143">
        <f t="shared" si="5"/>
        <v>0</v>
      </c>
      <c r="I40" s="244"/>
      <c r="J40" s="1132"/>
      <c r="K40" s="312"/>
      <c r="L40" s="244"/>
      <c r="M40" s="243"/>
      <c r="N40" s="244"/>
      <c r="O40" s="243"/>
      <c r="P40" s="244"/>
      <c r="Q40" s="243"/>
      <c r="R40" s="243"/>
      <c r="S40" s="243"/>
      <c r="T40" s="243"/>
      <c r="U40" s="244"/>
      <c r="V40" s="243"/>
      <c r="W40" s="244"/>
      <c r="X40" s="243"/>
    </row>
    <row r="41" spans="1:24" s="18" customFormat="1" ht="16.5" thickBot="1">
      <c r="A41" s="221"/>
      <c r="B41" s="52"/>
      <c r="C41" s="56" t="s">
        <v>11</v>
      </c>
      <c r="D41" s="28">
        <f t="shared" si="0"/>
        <v>0</v>
      </c>
      <c r="E41" s="233">
        <f t="shared" si="1"/>
        <v>0</v>
      </c>
      <c r="F41" s="243"/>
      <c r="G41" s="309">
        <v>0</v>
      </c>
      <c r="H41" s="1143">
        <f t="shared" si="5"/>
        <v>0</v>
      </c>
      <c r="I41" s="244"/>
      <c r="J41" s="1132"/>
      <c r="K41" s="312"/>
      <c r="L41" s="244"/>
      <c r="M41" s="243"/>
      <c r="N41" s="244"/>
      <c r="O41" s="243"/>
      <c r="P41" s="244"/>
      <c r="Q41" s="243"/>
      <c r="R41" s="243"/>
      <c r="S41" s="243"/>
      <c r="T41" s="243"/>
      <c r="U41" s="244"/>
      <c r="V41" s="243"/>
      <c r="W41" s="244"/>
      <c r="X41" s="243"/>
    </row>
    <row r="42" spans="1:24" s="18" customFormat="1" ht="15.75">
      <c r="A42" s="221" t="s">
        <v>32</v>
      </c>
      <c r="B42" s="40" t="s">
        <v>78</v>
      </c>
      <c r="C42" s="41" t="s">
        <v>28</v>
      </c>
      <c r="D42" s="17">
        <f t="shared" si="0"/>
        <v>12</v>
      </c>
      <c r="E42" s="234">
        <f t="shared" si="1"/>
        <v>0</v>
      </c>
      <c r="F42" s="243"/>
      <c r="G42" s="309">
        <v>0</v>
      </c>
      <c r="H42" s="1143">
        <f t="shared" si="5"/>
        <v>12</v>
      </c>
      <c r="I42" s="245">
        <v>0</v>
      </c>
      <c r="J42" s="1132">
        <v>12</v>
      </c>
      <c r="K42" s="312"/>
      <c r="L42" s="244"/>
      <c r="M42" s="243"/>
      <c r="N42" s="244"/>
      <c r="O42" s="243"/>
      <c r="P42" s="244"/>
      <c r="Q42" s="243"/>
      <c r="R42" s="243"/>
      <c r="S42" s="243"/>
      <c r="T42" s="243"/>
      <c r="U42" s="244"/>
      <c r="V42" s="243"/>
      <c r="W42" s="244"/>
      <c r="X42" s="243"/>
    </row>
    <row r="43" spans="1:24" s="18" customFormat="1" ht="16.5" thickBot="1">
      <c r="A43" s="221"/>
      <c r="B43" s="57" t="s">
        <v>79</v>
      </c>
      <c r="C43" s="44" t="s">
        <v>11</v>
      </c>
      <c r="D43" s="28">
        <f t="shared" si="0"/>
        <v>18.945</v>
      </c>
      <c r="E43" s="233">
        <f t="shared" si="1"/>
        <v>0</v>
      </c>
      <c r="F43" s="243"/>
      <c r="G43" s="309">
        <v>0</v>
      </c>
      <c r="H43" s="1143">
        <f t="shared" si="5"/>
        <v>18.945</v>
      </c>
      <c r="I43" s="245">
        <v>0</v>
      </c>
      <c r="J43" s="1132">
        <v>18.945</v>
      </c>
      <c r="K43" s="312"/>
      <c r="L43" s="244"/>
      <c r="M43" s="243"/>
      <c r="N43" s="244"/>
      <c r="O43" s="243"/>
      <c r="P43" s="244"/>
      <c r="Q43" s="243"/>
      <c r="R43" s="243"/>
      <c r="S43" s="243"/>
      <c r="T43" s="243"/>
      <c r="U43" s="244"/>
      <c r="V43" s="243"/>
      <c r="W43" s="244"/>
      <c r="X43" s="243"/>
    </row>
    <row r="44" spans="1:24" s="18" customFormat="1" ht="15.75">
      <c r="A44" s="221" t="s">
        <v>34</v>
      </c>
      <c r="B44" s="40" t="s">
        <v>103</v>
      </c>
      <c r="C44" s="41" t="s">
        <v>28</v>
      </c>
      <c r="D44" s="17">
        <f t="shared" si="0"/>
        <v>0</v>
      </c>
      <c r="E44" s="234">
        <f t="shared" si="1"/>
        <v>0</v>
      </c>
      <c r="F44" s="243"/>
      <c r="G44" s="309">
        <v>0</v>
      </c>
      <c r="H44" s="1143">
        <f t="shared" si="5"/>
        <v>0</v>
      </c>
      <c r="I44" s="245">
        <v>0</v>
      </c>
      <c r="J44" s="1132">
        <v>0</v>
      </c>
      <c r="K44" s="312"/>
      <c r="L44" s="244"/>
      <c r="M44" s="243"/>
      <c r="N44" s="244"/>
      <c r="O44" s="243"/>
      <c r="P44" s="244"/>
      <c r="Q44" s="243"/>
      <c r="R44" s="243"/>
      <c r="S44" s="243"/>
      <c r="T44" s="243"/>
      <c r="U44" s="244"/>
      <c r="V44" s="243"/>
      <c r="W44" s="244"/>
      <c r="X44" s="243"/>
    </row>
    <row r="45" spans="1:24" s="18" customFormat="1" ht="16.5" thickBot="1">
      <c r="A45" s="221"/>
      <c r="B45" s="26"/>
      <c r="C45" s="44" t="s">
        <v>11</v>
      </c>
      <c r="D45" s="28">
        <f t="shared" si="0"/>
        <v>0</v>
      </c>
      <c r="E45" s="233">
        <f t="shared" si="1"/>
        <v>0</v>
      </c>
      <c r="F45" s="243"/>
      <c r="G45" s="309">
        <v>0</v>
      </c>
      <c r="H45" s="1143">
        <f t="shared" si="5"/>
        <v>0</v>
      </c>
      <c r="I45" s="245">
        <v>0</v>
      </c>
      <c r="J45" s="1132">
        <v>0</v>
      </c>
      <c r="K45" s="312"/>
      <c r="L45" s="244"/>
      <c r="M45" s="243"/>
      <c r="N45" s="244"/>
      <c r="O45" s="243"/>
      <c r="P45" s="244"/>
      <c r="Q45" s="243"/>
      <c r="R45" s="243"/>
      <c r="S45" s="243"/>
      <c r="T45" s="243"/>
      <c r="U45" s="244"/>
      <c r="V45" s="243"/>
      <c r="W45" s="244"/>
      <c r="X45" s="243"/>
    </row>
    <row r="46" spans="1:24" s="18" customFormat="1" ht="15.75">
      <c r="A46" s="221" t="s">
        <v>35</v>
      </c>
      <c r="B46" s="40" t="s">
        <v>76</v>
      </c>
      <c r="C46" s="41" t="s">
        <v>28</v>
      </c>
      <c r="D46" s="17">
        <f t="shared" si="0"/>
        <v>19</v>
      </c>
      <c r="E46" s="234">
        <f t="shared" si="1"/>
        <v>0</v>
      </c>
      <c r="F46" s="243"/>
      <c r="G46" s="309">
        <v>0</v>
      </c>
      <c r="H46" s="1143">
        <f t="shared" si="5"/>
        <v>19</v>
      </c>
      <c r="I46" s="245">
        <v>0</v>
      </c>
      <c r="J46" s="1132">
        <v>19</v>
      </c>
      <c r="K46" s="312"/>
      <c r="L46" s="244"/>
      <c r="M46" s="243"/>
      <c r="N46" s="244"/>
      <c r="O46" s="243"/>
      <c r="P46" s="244"/>
      <c r="Q46" s="243"/>
      <c r="R46" s="243"/>
      <c r="S46" s="243"/>
      <c r="T46" s="243"/>
      <c r="U46" s="244"/>
      <c r="V46" s="243"/>
      <c r="W46" s="244"/>
      <c r="X46" s="243"/>
    </row>
    <row r="47" spans="1:24" s="18" customFormat="1" ht="16.5" thickBot="1">
      <c r="A47" s="221"/>
      <c r="B47" s="53" t="s">
        <v>30</v>
      </c>
      <c r="C47" s="44" t="s">
        <v>11</v>
      </c>
      <c r="D47" s="28">
        <f t="shared" si="0"/>
        <v>28.767</v>
      </c>
      <c r="E47" s="233">
        <f t="shared" si="1"/>
        <v>0</v>
      </c>
      <c r="F47" s="243"/>
      <c r="G47" s="309">
        <v>0</v>
      </c>
      <c r="H47" s="1143">
        <f t="shared" si="5"/>
        <v>28.767</v>
      </c>
      <c r="I47" s="245">
        <v>0</v>
      </c>
      <c r="J47" s="1132">
        <v>28.767</v>
      </c>
      <c r="K47" s="312"/>
      <c r="L47" s="244"/>
      <c r="M47" s="243"/>
      <c r="N47" s="244"/>
      <c r="O47" s="243"/>
      <c r="P47" s="244"/>
      <c r="Q47" s="243"/>
      <c r="R47" s="243"/>
      <c r="S47" s="243"/>
      <c r="T47" s="243"/>
      <c r="U47" s="244"/>
      <c r="V47" s="243"/>
      <c r="W47" s="244"/>
      <c r="X47" s="243"/>
    </row>
    <row r="48" spans="1:24" s="18" customFormat="1" ht="15.75">
      <c r="A48" s="221" t="s">
        <v>36</v>
      </c>
      <c r="B48" s="34" t="s">
        <v>77</v>
      </c>
      <c r="C48" s="58" t="s">
        <v>9</v>
      </c>
      <c r="D48" s="17">
        <f t="shared" si="0"/>
        <v>0.01</v>
      </c>
      <c r="E48" s="234">
        <f t="shared" si="1"/>
        <v>0</v>
      </c>
      <c r="F48" s="243"/>
      <c r="G48" s="309">
        <v>0</v>
      </c>
      <c r="H48" s="1143">
        <f t="shared" si="5"/>
        <v>0.01</v>
      </c>
      <c r="I48" s="244"/>
      <c r="J48" s="1132">
        <v>0.01</v>
      </c>
      <c r="K48" s="312"/>
      <c r="L48" s="244"/>
      <c r="M48" s="243"/>
      <c r="N48" s="244"/>
      <c r="O48" s="243"/>
      <c r="P48" s="244"/>
      <c r="Q48" s="243"/>
      <c r="R48" s="243"/>
      <c r="S48" s="243"/>
      <c r="T48" s="243"/>
      <c r="U48" s="244"/>
      <c r="V48" s="243"/>
      <c r="W48" s="244"/>
      <c r="X48" s="243"/>
    </row>
    <row r="49" spans="1:24" s="18" customFormat="1" ht="16.5" thickBot="1">
      <c r="A49" s="221"/>
      <c r="B49" s="55" t="s">
        <v>104</v>
      </c>
      <c r="C49" s="59" t="s">
        <v>40</v>
      </c>
      <c r="D49" s="28">
        <f t="shared" si="0"/>
        <v>5.936</v>
      </c>
      <c r="E49" s="233">
        <f t="shared" si="1"/>
        <v>0</v>
      </c>
      <c r="F49" s="243"/>
      <c r="G49" s="309">
        <v>0</v>
      </c>
      <c r="H49" s="1143">
        <f t="shared" si="5"/>
        <v>5.936</v>
      </c>
      <c r="I49" s="244"/>
      <c r="J49" s="1132">
        <v>5.936</v>
      </c>
      <c r="K49" s="312"/>
      <c r="L49" s="244"/>
      <c r="M49" s="243"/>
      <c r="N49" s="244"/>
      <c r="O49" s="243"/>
      <c r="P49" s="244"/>
      <c r="Q49" s="243"/>
      <c r="R49" s="243"/>
      <c r="S49" s="243"/>
      <c r="T49" s="243"/>
      <c r="U49" s="244"/>
      <c r="V49" s="243"/>
      <c r="W49" s="244"/>
      <c r="X49" s="243"/>
    </row>
    <row r="50" spans="1:24" s="18" customFormat="1" ht="15.75">
      <c r="A50" s="221" t="s">
        <v>37</v>
      </c>
      <c r="B50" s="40" t="s">
        <v>80</v>
      </c>
      <c r="C50" s="41" t="s">
        <v>9</v>
      </c>
      <c r="D50" s="17">
        <f t="shared" si="0"/>
        <v>0.0994</v>
      </c>
      <c r="E50" s="234">
        <f t="shared" si="1"/>
        <v>0</v>
      </c>
      <c r="F50" s="243"/>
      <c r="G50" s="309">
        <v>0</v>
      </c>
      <c r="H50" s="1143">
        <f t="shared" si="5"/>
        <v>0.0994</v>
      </c>
      <c r="I50" s="244">
        <v>0.0994</v>
      </c>
      <c r="J50" s="1132">
        <v>0</v>
      </c>
      <c r="K50" s="312"/>
      <c r="L50" s="244"/>
      <c r="M50" s="243"/>
      <c r="N50" s="244"/>
      <c r="O50" s="243"/>
      <c r="P50" s="244"/>
      <c r="Q50" s="243"/>
      <c r="R50" s="243"/>
      <c r="S50" s="243"/>
      <c r="T50" s="243"/>
      <c r="U50" s="244"/>
      <c r="V50" s="243"/>
      <c r="W50" s="244"/>
      <c r="X50" s="243"/>
    </row>
    <row r="51" spans="1:24" s="18" customFormat="1" ht="16.5" thickBot="1">
      <c r="A51" s="221"/>
      <c r="B51" s="55" t="s">
        <v>81</v>
      </c>
      <c r="C51" s="56" t="s">
        <v>11</v>
      </c>
      <c r="D51" s="28">
        <f t="shared" si="0"/>
        <v>85.555</v>
      </c>
      <c r="E51" s="233">
        <f t="shared" si="1"/>
        <v>0</v>
      </c>
      <c r="F51" s="243"/>
      <c r="G51" s="309">
        <v>0</v>
      </c>
      <c r="H51" s="1146">
        <f t="shared" si="5"/>
        <v>85.555</v>
      </c>
      <c r="I51" s="244">
        <v>85.555</v>
      </c>
      <c r="J51" s="1132">
        <v>0</v>
      </c>
      <c r="K51" s="312"/>
      <c r="L51" s="244"/>
      <c r="M51" s="243"/>
      <c r="N51" s="244"/>
      <c r="O51" s="243"/>
      <c r="P51" s="244"/>
      <c r="Q51" s="243"/>
      <c r="R51" s="243"/>
      <c r="S51" s="243"/>
      <c r="T51" s="243"/>
      <c r="U51" s="244"/>
      <c r="V51" s="243"/>
      <c r="W51" s="244"/>
      <c r="X51" s="243"/>
    </row>
    <row r="52" spans="1:24" ht="15.75">
      <c r="A52" s="226" t="s">
        <v>50</v>
      </c>
      <c r="B52" s="61" t="s">
        <v>135</v>
      </c>
      <c r="C52" s="62" t="s">
        <v>28</v>
      </c>
      <c r="D52" s="17">
        <f t="shared" si="0"/>
        <v>0</v>
      </c>
      <c r="E52" s="234">
        <f t="shared" si="1"/>
        <v>0</v>
      </c>
      <c r="F52" s="247"/>
      <c r="G52" s="309">
        <v>0</v>
      </c>
      <c r="H52" s="1143">
        <f t="shared" si="5"/>
        <v>0</v>
      </c>
      <c r="I52" s="248"/>
      <c r="J52" s="1132">
        <v>0</v>
      </c>
      <c r="K52" s="323"/>
      <c r="L52" s="248"/>
      <c r="M52" s="247"/>
      <c r="N52" s="248"/>
      <c r="O52" s="247"/>
      <c r="P52" s="248"/>
      <c r="Q52" s="247"/>
      <c r="R52" s="247"/>
      <c r="S52" s="247"/>
      <c r="T52" s="247"/>
      <c r="U52" s="248"/>
      <c r="V52" s="247"/>
      <c r="W52" s="248"/>
      <c r="X52" s="247"/>
    </row>
    <row r="53" spans="1:24" ht="16.5" thickBot="1">
      <c r="A53" s="226"/>
      <c r="B53" s="66" t="s">
        <v>136</v>
      </c>
      <c r="C53" s="67" t="s">
        <v>11</v>
      </c>
      <c r="D53" s="28">
        <f t="shared" si="0"/>
        <v>0</v>
      </c>
      <c r="E53" s="233">
        <f t="shared" si="1"/>
        <v>0</v>
      </c>
      <c r="F53" s="247"/>
      <c r="G53" s="309">
        <v>0</v>
      </c>
      <c r="H53" s="1143">
        <f t="shared" si="5"/>
        <v>0</v>
      </c>
      <c r="I53" s="248"/>
      <c r="J53" s="1132">
        <v>0</v>
      </c>
      <c r="K53" s="323"/>
      <c r="L53" s="248"/>
      <c r="M53" s="247"/>
      <c r="N53" s="248"/>
      <c r="O53" s="247"/>
      <c r="P53" s="248"/>
      <c r="Q53" s="247"/>
      <c r="R53" s="247"/>
      <c r="S53" s="247"/>
      <c r="T53" s="247"/>
      <c r="U53" s="248"/>
      <c r="V53" s="247"/>
      <c r="W53" s="248"/>
      <c r="X53" s="247"/>
    </row>
    <row r="54" spans="1:24" s="18" customFormat="1" ht="15.75">
      <c r="A54" s="221" t="s">
        <v>150</v>
      </c>
      <c r="B54" s="15" t="s">
        <v>67</v>
      </c>
      <c r="C54" s="54" t="s">
        <v>9</v>
      </c>
      <c r="D54" s="17">
        <f t="shared" si="0"/>
        <v>0</v>
      </c>
      <c r="E54" s="234">
        <f t="shared" si="1"/>
        <v>0</v>
      </c>
      <c r="F54" s="243"/>
      <c r="G54" s="309">
        <v>0</v>
      </c>
      <c r="H54" s="1143">
        <f t="shared" si="5"/>
        <v>0</v>
      </c>
      <c r="I54" s="244"/>
      <c r="J54" s="1132"/>
      <c r="K54" s="312"/>
      <c r="L54" s="244"/>
      <c r="M54" s="243"/>
      <c r="N54" s="244"/>
      <c r="O54" s="243"/>
      <c r="P54" s="244"/>
      <c r="Q54" s="243"/>
      <c r="R54" s="243"/>
      <c r="S54" s="243"/>
      <c r="T54" s="243"/>
      <c r="U54" s="244"/>
      <c r="V54" s="243"/>
      <c r="W54" s="244"/>
      <c r="X54" s="243"/>
    </row>
    <row r="55" spans="1:24" s="18" customFormat="1" ht="16.5" thickBot="1">
      <c r="A55" s="221"/>
      <c r="B55" s="26"/>
      <c r="C55" s="44" t="s">
        <v>11</v>
      </c>
      <c r="D55" s="28">
        <f t="shared" si="0"/>
        <v>0</v>
      </c>
      <c r="E55" s="233">
        <f t="shared" si="1"/>
        <v>0</v>
      </c>
      <c r="F55" s="243"/>
      <c r="G55" s="309">
        <v>0</v>
      </c>
      <c r="H55" s="1143">
        <f t="shared" si="5"/>
        <v>0</v>
      </c>
      <c r="I55" s="244"/>
      <c r="J55" s="1132"/>
      <c r="K55" s="312"/>
      <c r="L55" s="244"/>
      <c r="M55" s="243"/>
      <c r="N55" s="244"/>
      <c r="O55" s="243"/>
      <c r="P55" s="244"/>
      <c r="Q55" s="243"/>
      <c r="R55" s="243"/>
      <c r="S55" s="243"/>
      <c r="T55" s="243"/>
      <c r="U55" s="244"/>
      <c r="V55" s="243"/>
      <c r="W55" s="244"/>
      <c r="X55" s="243"/>
    </row>
    <row r="56" spans="1:24" s="18" customFormat="1" ht="15.75">
      <c r="A56" s="221" t="s">
        <v>39</v>
      </c>
      <c r="B56" s="40" t="s">
        <v>151</v>
      </c>
      <c r="C56" s="41" t="s">
        <v>28</v>
      </c>
      <c r="D56" s="17">
        <f t="shared" si="0"/>
        <v>0</v>
      </c>
      <c r="E56" s="234">
        <f t="shared" si="1"/>
        <v>0</v>
      </c>
      <c r="F56" s="243"/>
      <c r="G56" s="309">
        <v>0</v>
      </c>
      <c r="H56" s="1143">
        <f t="shared" si="5"/>
        <v>0</v>
      </c>
      <c r="I56" s="244"/>
      <c r="J56" s="1132"/>
      <c r="K56" s="312"/>
      <c r="L56" s="244"/>
      <c r="M56" s="243"/>
      <c r="N56" s="244"/>
      <c r="O56" s="243"/>
      <c r="P56" s="244"/>
      <c r="Q56" s="243"/>
      <c r="R56" s="243"/>
      <c r="S56" s="243"/>
      <c r="T56" s="243"/>
      <c r="U56" s="244"/>
      <c r="V56" s="243"/>
      <c r="W56" s="244"/>
      <c r="X56" s="243"/>
    </row>
    <row r="57" spans="1:24" s="18" customFormat="1" ht="16.5" thickBot="1">
      <c r="A57" s="221"/>
      <c r="B57" s="70"/>
      <c r="C57" s="71" t="s">
        <v>11</v>
      </c>
      <c r="D57" s="72">
        <f t="shared" si="0"/>
        <v>0</v>
      </c>
      <c r="E57" s="234">
        <f t="shared" si="1"/>
        <v>0</v>
      </c>
      <c r="F57" s="243"/>
      <c r="G57" s="309">
        <v>0</v>
      </c>
      <c r="H57" s="1143">
        <f t="shared" si="5"/>
        <v>0</v>
      </c>
      <c r="I57" s="244"/>
      <c r="J57" s="1132"/>
      <c r="K57" s="312"/>
      <c r="L57" s="244"/>
      <c r="M57" s="243"/>
      <c r="N57" s="244"/>
      <c r="O57" s="243"/>
      <c r="P57" s="244"/>
      <c r="Q57" s="243"/>
      <c r="R57" s="243"/>
      <c r="S57" s="243"/>
      <c r="T57" s="243"/>
      <c r="U57" s="244"/>
      <c r="V57" s="243"/>
      <c r="W57" s="244"/>
      <c r="X57" s="243"/>
    </row>
    <row r="58" spans="1:24" s="18" customFormat="1" ht="17.25" thickBot="1" thickTop="1">
      <c r="A58" s="227" t="s">
        <v>74</v>
      </c>
      <c r="B58" s="73" t="s">
        <v>75</v>
      </c>
      <c r="C58" s="74" t="s">
        <v>11</v>
      </c>
      <c r="D58" s="75">
        <f t="shared" si="0"/>
        <v>150.948</v>
      </c>
      <c r="E58" s="237">
        <f aca="true" t="shared" si="6" ref="E58:X58">E60+E70+E72</f>
        <v>0</v>
      </c>
      <c r="F58" s="249">
        <f t="shared" si="6"/>
        <v>0</v>
      </c>
      <c r="G58" s="315">
        <f t="shared" si="6"/>
        <v>0</v>
      </c>
      <c r="H58" s="1147">
        <f t="shared" si="6"/>
        <v>150.948</v>
      </c>
      <c r="I58" s="249">
        <f t="shared" si="6"/>
        <v>0</v>
      </c>
      <c r="J58" s="1134">
        <f t="shared" si="6"/>
        <v>150.948</v>
      </c>
      <c r="K58" s="324">
        <f t="shared" si="6"/>
        <v>0</v>
      </c>
      <c r="L58" s="249">
        <f t="shared" si="6"/>
        <v>0</v>
      </c>
      <c r="M58" s="249">
        <f t="shared" si="6"/>
        <v>0</v>
      </c>
      <c r="N58" s="249">
        <f t="shared" si="6"/>
        <v>0</v>
      </c>
      <c r="O58" s="249">
        <f t="shared" si="6"/>
        <v>0</v>
      </c>
      <c r="P58" s="249">
        <f t="shared" si="6"/>
        <v>0</v>
      </c>
      <c r="Q58" s="249">
        <f t="shared" si="6"/>
        <v>0</v>
      </c>
      <c r="R58" s="249">
        <f t="shared" si="6"/>
        <v>0</v>
      </c>
      <c r="S58" s="249">
        <f t="shared" si="6"/>
        <v>0</v>
      </c>
      <c r="T58" s="249">
        <f t="shared" si="6"/>
        <v>0</v>
      </c>
      <c r="U58" s="249">
        <f t="shared" si="6"/>
        <v>0</v>
      </c>
      <c r="V58" s="249">
        <f t="shared" si="6"/>
        <v>0</v>
      </c>
      <c r="W58" s="249">
        <f t="shared" si="6"/>
        <v>0</v>
      </c>
      <c r="X58" s="249">
        <f t="shared" si="6"/>
        <v>0</v>
      </c>
    </row>
    <row r="59" spans="1:24" s="18" customFormat="1" ht="16.5" thickTop="1">
      <c r="A59" s="221" t="s">
        <v>41</v>
      </c>
      <c r="B59" s="15" t="s">
        <v>93</v>
      </c>
      <c r="C59" s="16" t="s">
        <v>17</v>
      </c>
      <c r="D59" s="17">
        <f t="shared" si="0"/>
        <v>0.057499999999999996</v>
      </c>
      <c r="E59" s="234">
        <f aca="true" t="shared" si="7" ref="E59:E83">F59+G59</f>
        <v>0</v>
      </c>
      <c r="F59" s="250">
        <f aca="true" t="shared" si="8" ref="F59:X60">F61+F63+F65+F67</f>
        <v>0</v>
      </c>
      <c r="G59" s="316">
        <f t="shared" si="8"/>
        <v>0</v>
      </c>
      <c r="H59" s="741">
        <f t="shared" si="8"/>
        <v>0.057499999999999996</v>
      </c>
      <c r="I59" s="250">
        <f t="shared" si="8"/>
        <v>0</v>
      </c>
      <c r="J59" s="1135">
        <f t="shared" si="8"/>
        <v>0.057499999999999996</v>
      </c>
      <c r="K59" s="325">
        <f t="shared" si="8"/>
        <v>0</v>
      </c>
      <c r="L59" s="250">
        <f t="shared" si="8"/>
        <v>0</v>
      </c>
      <c r="M59" s="250">
        <f t="shared" si="8"/>
        <v>0</v>
      </c>
      <c r="N59" s="250">
        <f t="shared" si="8"/>
        <v>0</v>
      </c>
      <c r="O59" s="250">
        <f t="shared" si="8"/>
        <v>0</v>
      </c>
      <c r="P59" s="250">
        <f t="shared" si="8"/>
        <v>0</v>
      </c>
      <c r="Q59" s="250">
        <f t="shared" si="8"/>
        <v>0</v>
      </c>
      <c r="R59" s="250">
        <f t="shared" si="8"/>
        <v>0</v>
      </c>
      <c r="S59" s="250">
        <f t="shared" si="8"/>
        <v>0</v>
      </c>
      <c r="T59" s="250">
        <f t="shared" si="8"/>
        <v>0</v>
      </c>
      <c r="U59" s="250">
        <f t="shared" si="8"/>
        <v>0</v>
      </c>
      <c r="V59" s="250">
        <f t="shared" si="8"/>
        <v>0</v>
      </c>
      <c r="W59" s="250">
        <f t="shared" si="8"/>
        <v>0</v>
      </c>
      <c r="X59" s="250">
        <f t="shared" si="8"/>
        <v>0</v>
      </c>
    </row>
    <row r="60" spans="1:24" s="18" customFormat="1" ht="15.75">
      <c r="A60" s="221"/>
      <c r="B60" s="15" t="s">
        <v>46</v>
      </c>
      <c r="C60" s="20" t="s">
        <v>11</v>
      </c>
      <c r="D60" s="17">
        <f t="shared" si="0"/>
        <v>66.483</v>
      </c>
      <c r="E60" s="238">
        <f t="shared" si="7"/>
        <v>0</v>
      </c>
      <c r="F60" s="251">
        <f t="shared" si="8"/>
        <v>0</v>
      </c>
      <c r="G60" s="316">
        <f t="shared" si="8"/>
        <v>0</v>
      </c>
      <c r="H60" s="741">
        <f t="shared" si="8"/>
        <v>66.483</v>
      </c>
      <c r="I60" s="250">
        <f t="shared" si="8"/>
        <v>0</v>
      </c>
      <c r="J60" s="1135">
        <f t="shared" si="8"/>
        <v>66.483</v>
      </c>
      <c r="K60" s="325">
        <f t="shared" si="8"/>
        <v>0</v>
      </c>
      <c r="L60" s="250">
        <f t="shared" si="8"/>
        <v>0</v>
      </c>
      <c r="M60" s="250">
        <f t="shared" si="8"/>
        <v>0</v>
      </c>
      <c r="N60" s="250">
        <f t="shared" si="8"/>
        <v>0</v>
      </c>
      <c r="O60" s="250">
        <f t="shared" si="8"/>
        <v>0</v>
      </c>
      <c r="P60" s="250">
        <f t="shared" si="8"/>
        <v>0</v>
      </c>
      <c r="Q60" s="250">
        <f t="shared" si="8"/>
        <v>0</v>
      </c>
      <c r="R60" s="250">
        <f t="shared" si="8"/>
        <v>0</v>
      </c>
      <c r="S60" s="250">
        <f t="shared" si="8"/>
        <v>0</v>
      </c>
      <c r="T60" s="250">
        <f t="shared" si="8"/>
        <v>0</v>
      </c>
      <c r="U60" s="250">
        <f t="shared" si="8"/>
        <v>0</v>
      </c>
      <c r="V60" s="250">
        <f t="shared" si="8"/>
        <v>0</v>
      </c>
      <c r="W60" s="250">
        <f t="shared" si="8"/>
        <v>0</v>
      </c>
      <c r="X60" s="250">
        <f t="shared" si="8"/>
        <v>0</v>
      </c>
    </row>
    <row r="61" spans="1:24" s="18" customFormat="1" ht="15.75">
      <c r="A61" s="221" t="s">
        <v>141</v>
      </c>
      <c r="B61" s="19" t="s">
        <v>19</v>
      </c>
      <c r="C61" s="20" t="s">
        <v>20</v>
      </c>
      <c r="D61" s="17">
        <f t="shared" si="0"/>
        <v>0.002</v>
      </c>
      <c r="E61" s="234">
        <f t="shared" si="7"/>
        <v>0</v>
      </c>
      <c r="F61" s="243"/>
      <c r="G61" s="309"/>
      <c r="H61" s="1143">
        <f aca="true" t="shared" si="9" ref="H61:H72">I61+J61</f>
        <v>0.002</v>
      </c>
      <c r="I61" s="244"/>
      <c r="J61" s="1132">
        <v>0.002</v>
      </c>
      <c r="K61" s="312">
        <f aca="true" t="shared" si="10" ref="K61:K72">L61+M61</f>
        <v>0</v>
      </c>
      <c r="L61" s="244"/>
      <c r="M61" s="243"/>
      <c r="N61" s="244"/>
      <c r="O61" s="243"/>
      <c r="P61" s="244"/>
      <c r="Q61" s="243"/>
      <c r="R61" s="243"/>
      <c r="S61" s="243"/>
      <c r="T61" s="243"/>
      <c r="U61" s="244"/>
      <c r="V61" s="243"/>
      <c r="W61" s="244"/>
      <c r="X61" s="243"/>
    </row>
    <row r="62" spans="1:24" s="18" customFormat="1" ht="15.75">
      <c r="A62" s="221"/>
      <c r="B62" s="19"/>
      <c r="C62" s="20" t="s">
        <v>11</v>
      </c>
      <c r="D62" s="17">
        <f t="shared" si="0"/>
        <v>1.926</v>
      </c>
      <c r="E62" s="234">
        <f t="shared" si="7"/>
        <v>0</v>
      </c>
      <c r="F62" s="243"/>
      <c r="G62" s="309"/>
      <c r="H62" s="1143">
        <f t="shared" si="9"/>
        <v>1.926</v>
      </c>
      <c r="I62" s="244"/>
      <c r="J62" s="1132">
        <v>1.926</v>
      </c>
      <c r="K62" s="312">
        <f t="shared" si="10"/>
        <v>0</v>
      </c>
      <c r="L62" s="244"/>
      <c r="M62" s="243"/>
      <c r="N62" s="244"/>
      <c r="O62" s="243"/>
      <c r="P62" s="244"/>
      <c r="Q62" s="243"/>
      <c r="R62" s="243"/>
      <c r="S62" s="243"/>
      <c r="T62" s="243"/>
      <c r="U62" s="244"/>
      <c r="V62" s="243"/>
      <c r="W62" s="244"/>
      <c r="X62" s="243"/>
    </row>
    <row r="63" spans="1:24" s="18" customFormat="1" ht="15.75">
      <c r="A63" s="221" t="s">
        <v>142</v>
      </c>
      <c r="B63" s="19" t="s">
        <v>21</v>
      </c>
      <c r="C63" s="20" t="s">
        <v>17</v>
      </c>
      <c r="D63" s="17">
        <f t="shared" si="0"/>
        <v>0.0205</v>
      </c>
      <c r="E63" s="234">
        <f t="shared" si="7"/>
        <v>0</v>
      </c>
      <c r="F63" s="243"/>
      <c r="G63" s="309"/>
      <c r="H63" s="1143">
        <f t="shared" si="9"/>
        <v>0.0205</v>
      </c>
      <c r="I63" s="245">
        <v>0</v>
      </c>
      <c r="J63" s="1132">
        <v>0.0205</v>
      </c>
      <c r="K63" s="312">
        <f t="shared" si="10"/>
        <v>0</v>
      </c>
      <c r="L63" s="244"/>
      <c r="M63" s="243"/>
      <c r="N63" s="244"/>
      <c r="O63" s="243"/>
      <c r="P63" s="244"/>
      <c r="Q63" s="243"/>
      <c r="R63" s="243"/>
      <c r="S63" s="243"/>
      <c r="T63" s="243"/>
      <c r="U63" s="244"/>
      <c r="V63" s="243"/>
      <c r="W63" s="244"/>
      <c r="X63" s="243"/>
    </row>
    <row r="64" spans="1:24" s="18" customFormat="1" ht="15.75">
      <c r="A64" s="221"/>
      <c r="B64" s="19"/>
      <c r="C64" s="20" t="s">
        <v>11</v>
      </c>
      <c r="D64" s="17">
        <f t="shared" si="0"/>
        <v>21.27</v>
      </c>
      <c r="E64" s="234">
        <f t="shared" si="7"/>
        <v>0</v>
      </c>
      <c r="F64" s="243"/>
      <c r="G64" s="309"/>
      <c r="H64" s="1143">
        <f t="shared" si="9"/>
        <v>21.27</v>
      </c>
      <c r="I64" s="245">
        <v>0</v>
      </c>
      <c r="J64" s="1132">
        <v>21.27</v>
      </c>
      <c r="K64" s="312">
        <f t="shared" si="10"/>
        <v>0</v>
      </c>
      <c r="L64" s="244"/>
      <c r="M64" s="243"/>
      <c r="N64" s="244"/>
      <c r="O64" s="243"/>
      <c r="P64" s="244"/>
      <c r="Q64" s="243"/>
      <c r="R64" s="243"/>
      <c r="S64" s="243"/>
      <c r="T64" s="243"/>
      <c r="U64" s="244"/>
      <c r="V64" s="243"/>
      <c r="W64" s="244"/>
      <c r="X64" s="243"/>
    </row>
    <row r="65" spans="1:24" s="18" customFormat="1" ht="15.75">
      <c r="A65" s="221" t="s">
        <v>143</v>
      </c>
      <c r="B65" s="19" t="s">
        <v>22</v>
      </c>
      <c r="C65" s="20" t="s">
        <v>17</v>
      </c>
      <c r="D65" s="17">
        <f t="shared" si="0"/>
        <v>0.023</v>
      </c>
      <c r="E65" s="234">
        <f t="shared" si="7"/>
        <v>0</v>
      </c>
      <c r="F65" s="243"/>
      <c r="G65" s="309"/>
      <c r="H65" s="1143">
        <f t="shared" si="9"/>
        <v>0.023</v>
      </c>
      <c r="I65" s="245">
        <v>0</v>
      </c>
      <c r="J65" s="1132">
        <v>0.023</v>
      </c>
      <c r="K65" s="312">
        <f t="shared" si="10"/>
        <v>0</v>
      </c>
      <c r="L65" s="244"/>
      <c r="M65" s="243"/>
      <c r="N65" s="244"/>
      <c r="O65" s="243"/>
      <c r="P65" s="244"/>
      <c r="Q65" s="243"/>
      <c r="R65" s="243"/>
      <c r="S65" s="243"/>
      <c r="T65" s="243"/>
      <c r="U65" s="244"/>
      <c r="V65" s="243"/>
      <c r="W65" s="244"/>
      <c r="X65" s="243"/>
    </row>
    <row r="66" spans="1:24" s="18" customFormat="1" ht="15.75">
      <c r="A66" s="221"/>
      <c r="B66" s="19"/>
      <c r="C66" s="20" t="s">
        <v>11</v>
      </c>
      <c r="D66" s="17">
        <f t="shared" si="0"/>
        <v>31.095</v>
      </c>
      <c r="E66" s="234">
        <f t="shared" si="7"/>
        <v>0</v>
      </c>
      <c r="F66" s="243"/>
      <c r="G66" s="309"/>
      <c r="H66" s="1143">
        <f t="shared" si="9"/>
        <v>31.095</v>
      </c>
      <c r="I66" s="245">
        <v>0</v>
      </c>
      <c r="J66" s="1132">
        <v>31.095</v>
      </c>
      <c r="K66" s="312">
        <f t="shared" si="10"/>
        <v>0</v>
      </c>
      <c r="L66" s="244"/>
      <c r="M66" s="243"/>
      <c r="N66" s="244"/>
      <c r="O66" s="243"/>
      <c r="P66" s="244"/>
      <c r="Q66" s="243"/>
      <c r="R66" s="243"/>
      <c r="S66" s="243"/>
      <c r="T66" s="243"/>
      <c r="U66" s="244"/>
      <c r="V66" s="243"/>
      <c r="W66" s="244"/>
      <c r="X66" s="243"/>
    </row>
    <row r="67" spans="1:24" s="18" customFormat="1" ht="15.75">
      <c r="A67" s="221" t="s">
        <v>144</v>
      </c>
      <c r="B67" s="19" t="s">
        <v>23</v>
      </c>
      <c r="C67" s="20" t="s">
        <v>17</v>
      </c>
      <c r="D67" s="17">
        <f t="shared" si="0"/>
        <v>0.012</v>
      </c>
      <c r="E67" s="234">
        <f t="shared" si="7"/>
        <v>0</v>
      </c>
      <c r="F67" s="243"/>
      <c r="G67" s="309"/>
      <c r="H67" s="1143">
        <f t="shared" si="9"/>
        <v>0.012</v>
      </c>
      <c r="I67" s="245">
        <v>0</v>
      </c>
      <c r="J67" s="1132">
        <v>0.012</v>
      </c>
      <c r="K67" s="312">
        <f t="shared" si="10"/>
        <v>0</v>
      </c>
      <c r="L67" s="244"/>
      <c r="M67" s="243"/>
      <c r="N67" s="244"/>
      <c r="O67" s="243"/>
      <c r="P67" s="244"/>
      <c r="Q67" s="243"/>
      <c r="R67" s="243"/>
      <c r="S67" s="243"/>
      <c r="T67" s="243"/>
      <c r="U67" s="244"/>
      <c r="V67" s="243"/>
      <c r="W67" s="244"/>
      <c r="X67" s="243"/>
    </row>
    <row r="68" spans="1:24" s="18" customFormat="1" ht="16.5" thickBot="1">
      <c r="A68" s="221"/>
      <c r="B68" s="26"/>
      <c r="C68" s="27" t="s">
        <v>11</v>
      </c>
      <c r="D68" s="28">
        <f t="shared" si="0"/>
        <v>12.192</v>
      </c>
      <c r="E68" s="233">
        <f t="shared" si="7"/>
        <v>0</v>
      </c>
      <c r="F68" s="243"/>
      <c r="G68" s="309"/>
      <c r="H68" s="1143">
        <f t="shared" si="9"/>
        <v>12.192</v>
      </c>
      <c r="I68" s="245">
        <v>0</v>
      </c>
      <c r="J68" s="1132">
        <v>12.192</v>
      </c>
      <c r="K68" s="312">
        <f t="shared" si="10"/>
        <v>0</v>
      </c>
      <c r="L68" s="244"/>
      <c r="M68" s="243"/>
      <c r="N68" s="244"/>
      <c r="O68" s="243"/>
      <c r="P68" s="244"/>
      <c r="Q68" s="243"/>
      <c r="R68" s="243"/>
      <c r="S68" s="243"/>
      <c r="T68" s="243"/>
      <c r="U68" s="244"/>
      <c r="V68" s="243"/>
      <c r="W68" s="244"/>
      <c r="X68" s="243"/>
    </row>
    <row r="69" spans="1:24" s="18" customFormat="1" ht="15.75">
      <c r="A69" s="221" t="s">
        <v>152</v>
      </c>
      <c r="B69" s="40" t="s">
        <v>48</v>
      </c>
      <c r="C69" s="41" t="s">
        <v>28</v>
      </c>
      <c r="D69" s="17">
        <f t="shared" si="0"/>
        <v>0</v>
      </c>
      <c r="E69" s="234">
        <f t="shared" si="7"/>
        <v>0</v>
      </c>
      <c r="F69" s="243"/>
      <c r="G69" s="309"/>
      <c r="H69" s="1143">
        <f t="shared" si="9"/>
        <v>0</v>
      </c>
      <c r="I69" s="245">
        <v>0</v>
      </c>
      <c r="J69" s="1132">
        <v>0</v>
      </c>
      <c r="K69" s="312">
        <f t="shared" si="10"/>
        <v>0</v>
      </c>
      <c r="L69" s="244"/>
      <c r="M69" s="243"/>
      <c r="N69" s="244"/>
      <c r="O69" s="243"/>
      <c r="P69" s="244"/>
      <c r="Q69" s="243"/>
      <c r="R69" s="243"/>
      <c r="S69" s="243"/>
      <c r="T69" s="243"/>
      <c r="U69" s="244"/>
      <c r="V69" s="243"/>
      <c r="W69" s="244"/>
      <c r="X69" s="243"/>
    </row>
    <row r="70" spans="1:24" s="18" customFormat="1" ht="16.5" thickBot="1">
      <c r="A70" s="221"/>
      <c r="B70" s="26"/>
      <c r="C70" s="44" t="s">
        <v>11</v>
      </c>
      <c r="D70" s="28">
        <f t="shared" si="0"/>
        <v>0</v>
      </c>
      <c r="E70" s="233">
        <f t="shared" si="7"/>
        <v>0</v>
      </c>
      <c r="F70" s="243"/>
      <c r="G70" s="309"/>
      <c r="H70" s="1143">
        <f t="shared" si="9"/>
        <v>0</v>
      </c>
      <c r="I70" s="245">
        <v>0</v>
      </c>
      <c r="J70" s="1132">
        <v>0</v>
      </c>
      <c r="K70" s="312">
        <f t="shared" si="10"/>
        <v>0</v>
      </c>
      <c r="L70" s="244"/>
      <c r="M70" s="243"/>
      <c r="N70" s="244"/>
      <c r="O70" s="243"/>
      <c r="P70" s="244"/>
      <c r="Q70" s="243"/>
      <c r="R70" s="243"/>
      <c r="S70" s="243"/>
      <c r="T70" s="243"/>
      <c r="U70" s="244"/>
      <c r="V70" s="243"/>
      <c r="W70" s="244"/>
      <c r="X70" s="243"/>
    </row>
    <row r="71" spans="1:24" s="18" customFormat="1" ht="15.75">
      <c r="A71" s="221" t="s">
        <v>179</v>
      </c>
      <c r="B71" s="40" t="s">
        <v>105</v>
      </c>
      <c r="C71" s="41" t="s">
        <v>28</v>
      </c>
      <c r="D71" s="17">
        <f t="shared" si="0"/>
        <v>54</v>
      </c>
      <c r="E71" s="234">
        <f t="shared" si="7"/>
        <v>0</v>
      </c>
      <c r="F71" s="243"/>
      <c r="G71" s="309"/>
      <c r="H71" s="1143">
        <f t="shared" si="9"/>
        <v>54</v>
      </c>
      <c r="I71" s="245">
        <v>0</v>
      </c>
      <c r="J71" s="1132">
        <v>54</v>
      </c>
      <c r="K71" s="312">
        <f t="shared" si="10"/>
        <v>0</v>
      </c>
      <c r="L71" s="244"/>
      <c r="M71" s="243"/>
      <c r="N71" s="244"/>
      <c r="O71" s="243"/>
      <c r="P71" s="244"/>
      <c r="Q71" s="243"/>
      <c r="R71" s="243"/>
      <c r="S71" s="243"/>
      <c r="T71" s="243"/>
      <c r="U71" s="244"/>
      <c r="V71" s="243"/>
      <c r="W71" s="244"/>
      <c r="X71" s="243"/>
    </row>
    <row r="72" spans="1:24" s="18" customFormat="1" ht="16.5" thickBot="1">
      <c r="A72" s="221"/>
      <c r="B72" s="53" t="s">
        <v>115</v>
      </c>
      <c r="C72" s="44" t="s">
        <v>11</v>
      </c>
      <c r="D72" s="76">
        <f aca="true" t="shared" si="11" ref="D72:D84">E72+H72+K72+N72+P72+R72+U72+W72</f>
        <v>84.465</v>
      </c>
      <c r="E72" s="234">
        <f t="shared" si="7"/>
        <v>0</v>
      </c>
      <c r="F72" s="243"/>
      <c r="G72" s="309"/>
      <c r="H72" s="1143">
        <f t="shared" si="9"/>
        <v>84.465</v>
      </c>
      <c r="I72" s="245">
        <v>0</v>
      </c>
      <c r="J72" s="1132">
        <v>84.465</v>
      </c>
      <c r="K72" s="312">
        <f t="shared" si="10"/>
        <v>0</v>
      </c>
      <c r="L72" s="244"/>
      <c r="M72" s="243"/>
      <c r="N72" s="244"/>
      <c r="O72" s="243"/>
      <c r="P72" s="244"/>
      <c r="Q72" s="243"/>
      <c r="R72" s="243"/>
      <c r="S72" s="243"/>
      <c r="T72" s="243"/>
      <c r="U72" s="244"/>
      <c r="V72" s="243"/>
      <c r="W72" s="244"/>
      <c r="X72" s="243"/>
    </row>
    <row r="73" spans="1:24" ht="17.25" thickBot="1" thickTop="1">
      <c r="A73" s="229" t="s">
        <v>87</v>
      </c>
      <c r="B73" s="73" t="s">
        <v>85</v>
      </c>
      <c r="C73" s="77" t="s">
        <v>11</v>
      </c>
      <c r="D73" s="75">
        <f t="shared" si="11"/>
        <v>154.443</v>
      </c>
      <c r="E73" s="239">
        <f t="shared" si="7"/>
        <v>0</v>
      </c>
      <c r="F73" s="252">
        <f aca="true" t="shared" si="12" ref="F73:X73">F75+F77+F79</f>
        <v>0</v>
      </c>
      <c r="G73" s="317">
        <f t="shared" si="12"/>
        <v>0</v>
      </c>
      <c r="H73" s="1157">
        <f t="shared" si="12"/>
        <v>154.443</v>
      </c>
      <c r="I73" s="252">
        <f t="shared" si="12"/>
        <v>0</v>
      </c>
      <c r="J73" s="1136">
        <f t="shared" si="12"/>
        <v>154.443</v>
      </c>
      <c r="K73" s="326">
        <f t="shared" si="12"/>
        <v>0</v>
      </c>
      <c r="L73" s="252">
        <f t="shared" si="12"/>
        <v>0</v>
      </c>
      <c r="M73" s="253">
        <f t="shared" si="12"/>
        <v>0</v>
      </c>
      <c r="N73" s="253">
        <f t="shared" si="12"/>
        <v>0</v>
      </c>
      <c r="O73" s="253">
        <f t="shared" si="12"/>
        <v>0</v>
      </c>
      <c r="P73" s="253">
        <f t="shared" si="12"/>
        <v>0</v>
      </c>
      <c r="Q73" s="253">
        <f t="shared" si="12"/>
        <v>0</v>
      </c>
      <c r="R73" s="253">
        <f t="shared" si="12"/>
        <v>0</v>
      </c>
      <c r="S73" s="253">
        <f t="shared" si="12"/>
        <v>0</v>
      </c>
      <c r="T73" s="253">
        <f t="shared" si="12"/>
        <v>0</v>
      </c>
      <c r="U73" s="253">
        <f t="shared" si="12"/>
        <v>0</v>
      </c>
      <c r="V73" s="253">
        <f t="shared" si="12"/>
        <v>0</v>
      </c>
      <c r="W73" s="253">
        <f t="shared" si="12"/>
        <v>0</v>
      </c>
      <c r="X73" s="253">
        <f t="shared" si="12"/>
        <v>0</v>
      </c>
    </row>
    <row r="74" spans="1:24" ht="16.5" thickTop="1">
      <c r="A74" s="230">
        <v>21</v>
      </c>
      <c r="B74" s="79" t="s">
        <v>116</v>
      </c>
      <c r="C74" s="62" t="s">
        <v>17</v>
      </c>
      <c r="D74" s="17">
        <f t="shared" si="11"/>
        <v>0.189</v>
      </c>
      <c r="E74" s="240">
        <f t="shared" si="7"/>
        <v>0</v>
      </c>
      <c r="F74" s="254"/>
      <c r="G74" s="318"/>
      <c r="H74" s="1143">
        <f aca="true" t="shared" si="13" ref="H74:H79">I74+J74</f>
        <v>0.189</v>
      </c>
      <c r="I74" s="245">
        <v>0</v>
      </c>
      <c r="J74" s="1137">
        <v>0.189</v>
      </c>
      <c r="K74" s="312">
        <f aca="true" t="shared" si="14" ref="K74:K79">L74+M74</f>
        <v>0</v>
      </c>
      <c r="L74" s="244"/>
      <c r="M74" s="231"/>
      <c r="N74" s="244"/>
      <c r="O74" s="231"/>
      <c r="P74" s="244"/>
      <c r="Q74" s="231"/>
      <c r="R74" s="231"/>
      <c r="S74" s="231"/>
      <c r="T74" s="231"/>
      <c r="U74" s="244"/>
      <c r="V74" s="231"/>
      <c r="W74" s="244"/>
      <c r="X74" s="231"/>
    </row>
    <row r="75" spans="1:24" ht="16.5" thickBot="1">
      <c r="A75" s="231"/>
      <c r="B75" s="86" t="s">
        <v>117</v>
      </c>
      <c r="C75" s="67" t="s">
        <v>11</v>
      </c>
      <c r="D75" s="28">
        <f t="shared" si="11"/>
        <v>28.897</v>
      </c>
      <c r="E75" s="87">
        <f t="shared" si="7"/>
        <v>0</v>
      </c>
      <c r="F75" s="255"/>
      <c r="G75" s="318"/>
      <c r="H75" s="1143">
        <f t="shared" si="13"/>
        <v>28.897</v>
      </c>
      <c r="I75" s="245">
        <v>0</v>
      </c>
      <c r="J75" s="1137">
        <v>28.897</v>
      </c>
      <c r="K75" s="312">
        <f t="shared" si="14"/>
        <v>0</v>
      </c>
      <c r="L75" s="244"/>
      <c r="M75" s="231"/>
      <c r="N75" s="244"/>
      <c r="O75" s="231"/>
      <c r="P75" s="244"/>
      <c r="Q75" s="231"/>
      <c r="R75" s="231"/>
      <c r="S75" s="231"/>
      <c r="T75" s="231"/>
      <c r="U75" s="244"/>
      <c r="V75" s="231"/>
      <c r="W75" s="244"/>
      <c r="X75" s="231"/>
    </row>
    <row r="76" spans="1:24" ht="15.75">
      <c r="A76" s="230">
        <v>22</v>
      </c>
      <c r="B76" s="91" t="s">
        <v>118</v>
      </c>
      <c r="C76" s="83" t="s">
        <v>28</v>
      </c>
      <c r="D76" s="17">
        <f t="shared" si="11"/>
        <v>151</v>
      </c>
      <c r="E76" s="101">
        <f t="shared" si="7"/>
        <v>0</v>
      </c>
      <c r="F76" s="247"/>
      <c r="G76" s="318"/>
      <c r="H76" s="1143">
        <f t="shared" si="13"/>
        <v>151</v>
      </c>
      <c r="I76" s="245">
        <v>0</v>
      </c>
      <c r="J76" s="1137">
        <v>151</v>
      </c>
      <c r="K76" s="312">
        <f t="shared" si="14"/>
        <v>0</v>
      </c>
      <c r="L76" s="244"/>
      <c r="M76" s="231"/>
      <c r="N76" s="244"/>
      <c r="O76" s="231"/>
      <c r="P76" s="244"/>
      <c r="Q76" s="231"/>
      <c r="R76" s="231"/>
      <c r="S76" s="231"/>
      <c r="T76" s="231"/>
      <c r="U76" s="244"/>
      <c r="V76" s="231"/>
      <c r="W76" s="244"/>
      <c r="X76" s="231"/>
    </row>
    <row r="77" spans="1:24" ht="16.5" thickBot="1">
      <c r="A77" s="231"/>
      <c r="B77" s="94" t="s">
        <v>106</v>
      </c>
      <c r="C77" s="95" t="s">
        <v>11</v>
      </c>
      <c r="D77" s="28">
        <f t="shared" si="11"/>
        <v>109.949</v>
      </c>
      <c r="E77" s="87">
        <f t="shared" si="7"/>
        <v>0</v>
      </c>
      <c r="F77" s="247"/>
      <c r="G77" s="318"/>
      <c r="H77" s="1143">
        <f t="shared" si="13"/>
        <v>109.949</v>
      </c>
      <c r="I77" s="245">
        <v>0</v>
      </c>
      <c r="J77" s="1137">
        <v>109.949</v>
      </c>
      <c r="K77" s="312">
        <f t="shared" si="14"/>
        <v>0</v>
      </c>
      <c r="L77" s="244"/>
      <c r="M77" s="231"/>
      <c r="N77" s="244"/>
      <c r="O77" s="231"/>
      <c r="P77" s="244"/>
      <c r="Q77" s="231"/>
      <c r="R77" s="231"/>
      <c r="S77" s="231"/>
      <c r="T77" s="231"/>
      <c r="U77" s="244"/>
      <c r="V77" s="231"/>
      <c r="W77" s="244"/>
      <c r="X77" s="231"/>
    </row>
    <row r="78" spans="1:24" ht="15.75">
      <c r="A78" s="226" t="s">
        <v>111</v>
      </c>
      <c r="B78" s="100" t="s">
        <v>59</v>
      </c>
      <c r="C78" s="62" t="s">
        <v>28</v>
      </c>
      <c r="D78" s="17">
        <f t="shared" si="11"/>
        <v>11</v>
      </c>
      <c r="E78" s="101">
        <f t="shared" si="7"/>
        <v>0</v>
      </c>
      <c r="F78" s="247"/>
      <c r="G78" s="319"/>
      <c r="H78" s="1143">
        <f t="shared" si="13"/>
        <v>11</v>
      </c>
      <c r="I78" s="245">
        <v>0</v>
      </c>
      <c r="J78" s="1137">
        <v>11</v>
      </c>
      <c r="K78" s="312">
        <f t="shared" si="14"/>
        <v>0</v>
      </c>
      <c r="L78" s="244"/>
      <c r="M78" s="247"/>
      <c r="N78" s="244"/>
      <c r="O78" s="247"/>
      <c r="P78" s="244"/>
      <c r="Q78" s="247"/>
      <c r="R78" s="247"/>
      <c r="S78" s="247"/>
      <c r="T78" s="247"/>
      <c r="U78" s="244"/>
      <c r="V78" s="247"/>
      <c r="W78" s="244"/>
      <c r="X78" s="247"/>
    </row>
    <row r="79" spans="1:24" ht="16.5" thickBot="1">
      <c r="A79" s="226"/>
      <c r="B79" s="103"/>
      <c r="C79" s="104" t="s">
        <v>11</v>
      </c>
      <c r="D79" s="76">
        <f t="shared" si="11"/>
        <v>15.597</v>
      </c>
      <c r="E79" s="105">
        <f t="shared" si="7"/>
        <v>0</v>
      </c>
      <c r="F79" s="247"/>
      <c r="G79" s="319"/>
      <c r="H79" s="1143">
        <f t="shared" si="13"/>
        <v>15.597</v>
      </c>
      <c r="I79" s="245">
        <v>0</v>
      </c>
      <c r="J79" s="1137">
        <v>15.597</v>
      </c>
      <c r="K79" s="312">
        <f t="shared" si="14"/>
        <v>0</v>
      </c>
      <c r="L79" s="244"/>
      <c r="M79" s="247"/>
      <c r="N79" s="244"/>
      <c r="O79" s="247"/>
      <c r="P79" s="244"/>
      <c r="Q79" s="247"/>
      <c r="R79" s="247"/>
      <c r="S79" s="247"/>
      <c r="T79" s="247"/>
      <c r="U79" s="244"/>
      <c r="V79" s="247"/>
      <c r="W79" s="244"/>
      <c r="X79" s="247"/>
    </row>
    <row r="80" spans="1:24" ht="30" customHeight="1" thickBot="1" thickTop="1">
      <c r="A80" s="232" t="s">
        <v>89</v>
      </c>
      <c r="B80" s="107" t="s">
        <v>88</v>
      </c>
      <c r="C80" s="106" t="s">
        <v>11</v>
      </c>
      <c r="D80" s="108">
        <f t="shared" si="11"/>
        <v>0</v>
      </c>
      <c r="E80" s="241">
        <f t="shared" si="7"/>
        <v>0</v>
      </c>
      <c r="F80" s="256">
        <f aca="true" t="shared" si="15" ref="F80:X80">F81+F82</f>
        <v>0</v>
      </c>
      <c r="G80" s="320">
        <f t="shared" si="15"/>
        <v>0</v>
      </c>
      <c r="H80" s="1149">
        <f t="shared" si="15"/>
        <v>0</v>
      </c>
      <c r="I80" s="256">
        <f t="shared" si="15"/>
        <v>0</v>
      </c>
      <c r="J80" s="1138">
        <f t="shared" si="15"/>
        <v>0</v>
      </c>
      <c r="K80" s="327">
        <f t="shared" si="15"/>
        <v>0</v>
      </c>
      <c r="L80" s="256">
        <f t="shared" si="15"/>
        <v>0</v>
      </c>
      <c r="M80" s="256">
        <f t="shared" si="15"/>
        <v>0</v>
      </c>
      <c r="N80" s="256">
        <f t="shared" si="15"/>
        <v>0</v>
      </c>
      <c r="O80" s="256">
        <f t="shared" si="15"/>
        <v>0</v>
      </c>
      <c r="P80" s="256">
        <f t="shared" si="15"/>
        <v>0</v>
      </c>
      <c r="Q80" s="256">
        <f t="shared" si="15"/>
        <v>0</v>
      </c>
      <c r="R80" s="256">
        <f t="shared" si="15"/>
        <v>0</v>
      </c>
      <c r="S80" s="256">
        <f t="shared" si="15"/>
        <v>0</v>
      </c>
      <c r="T80" s="256">
        <f t="shared" si="15"/>
        <v>0</v>
      </c>
      <c r="U80" s="256">
        <f t="shared" si="15"/>
        <v>0</v>
      </c>
      <c r="V80" s="256">
        <f t="shared" si="15"/>
        <v>0</v>
      </c>
      <c r="W80" s="256">
        <f t="shared" si="15"/>
        <v>0</v>
      </c>
      <c r="X80" s="256">
        <f t="shared" si="15"/>
        <v>0</v>
      </c>
    </row>
    <row r="81" spans="1:24" ht="17.25" thickBot="1" thickTop="1">
      <c r="A81" s="226" t="s">
        <v>47</v>
      </c>
      <c r="B81" s="109" t="s">
        <v>160</v>
      </c>
      <c r="C81" s="110" t="s">
        <v>11</v>
      </c>
      <c r="D81" s="111">
        <f t="shared" si="11"/>
        <v>0</v>
      </c>
      <c r="E81" s="112">
        <f t="shared" si="7"/>
        <v>0</v>
      </c>
      <c r="F81" s="247"/>
      <c r="G81" s="319"/>
      <c r="H81" s="1150">
        <f>I81+J81</f>
        <v>0</v>
      </c>
      <c r="I81" s="248"/>
      <c r="J81" s="1137"/>
      <c r="K81" s="323"/>
      <c r="L81" s="248"/>
      <c r="M81" s="247"/>
      <c r="N81" s="248"/>
      <c r="O81" s="247"/>
      <c r="P81" s="248"/>
      <c r="Q81" s="247"/>
      <c r="R81" s="247"/>
      <c r="S81" s="247"/>
      <c r="T81" s="247"/>
      <c r="U81" s="248"/>
      <c r="V81" s="247"/>
      <c r="W81" s="248"/>
      <c r="X81" s="247"/>
    </row>
    <row r="82" spans="1:24" ht="16.5" thickBot="1">
      <c r="A82" s="226" t="s">
        <v>153</v>
      </c>
      <c r="B82" s="109" t="s">
        <v>161</v>
      </c>
      <c r="C82" s="118" t="s">
        <v>11</v>
      </c>
      <c r="D82" s="119">
        <f t="shared" si="11"/>
        <v>0</v>
      </c>
      <c r="E82" s="112">
        <f t="shared" si="7"/>
        <v>0</v>
      </c>
      <c r="F82" s="247"/>
      <c r="G82" s="319"/>
      <c r="H82" s="1150">
        <f>I82+J82</f>
        <v>0</v>
      </c>
      <c r="I82" s="248"/>
      <c r="J82" s="1137"/>
      <c r="K82" s="323"/>
      <c r="L82" s="248"/>
      <c r="M82" s="247"/>
      <c r="N82" s="248"/>
      <c r="O82" s="247"/>
      <c r="P82" s="248"/>
      <c r="Q82" s="247"/>
      <c r="R82" s="247"/>
      <c r="S82" s="247"/>
      <c r="T82" s="247"/>
      <c r="U82" s="248"/>
      <c r="V82" s="247"/>
      <c r="W82" s="248"/>
      <c r="X82" s="247"/>
    </row>
    <row r="83" spans="1:24" ht="16.5" thickBot="1">
      <c r="A83" s="226" t="s">
        <v>180</v>
      </c>
      <c r="B83" s="109" t="s">
        <v>121</v>
      </c>
      <c r="C83" s="118" t="s">
        <v>11</v>
      </c>
      <c r="D83" s="119">
        <f t="shared" si="11"/>
        <v>98.759</v>
      </c>
      <c r="E83" s="112">
        <f t="shared" si="7"/>
        <v>0</v>
      </c>
      <c r="F83" s="247"/>
      <c r="G83" s="319"/>
      <c r="H83" s="1150">
        <f>I83+J83</f>
        <v>98.759</v>
      </c>
      <c r="I83" s="257">
        <v>96.001</v>
      </c>
      <c r="J83" s="1137">
        <v>2.758</v>
      </c>
      <c r="K83" s="323">
        <v>0</v>
      </c>
      <c r="L83" s="248"/>
      <c r="M83" s="247"/>
      <c r="N83" s="248"/>
      <c r="O83" s="247"/>
      <c r="P83" s="248"/>
      <c r="Q83" s="247"/>
      <c r="R83" s="247"/>
      <c r="S83" s="247"/>
      <c r="T83" s="247"/>
      <c r="U83" s="248"/>
      <c r="V83" s="247"/>
      <c r="W83" s="248"/>
      <c r="X83" s="247"/>
    </row>
    <row r="84" spans="1:24" ht="16.5" thickBot="1">
      <c r="A84" s="122"/>
      <c r="B84" s="123" t="s">
        <v>90</v>
      </c>
      <c r="C84" s="124" t="s">
        <v>11</v>
      </c>
      <c r="D84" s="125">
        <f t="shared" si="11"/>
        <v>1665.806</v>
      </c>
      <c r="E84" s="242">
        <f aca="true" t="shared" si="16" ref="E84:X84">E7+E58+E73+E80+E83</f>
        <v>0</v>
      </c>
      <c r="F84" s="252">
        <f t="shared" si="16"/>
        <v>0</v>
      </c>
      <c r="G84" s="317">
        <f t="shared" si="16"/>
        <v>0</v>
      </c>
      <c r="H84" s="1151">
        <f t="shared" si="16"/>
        <v>1665.806</v>
      </c>
      <c r="I84" s="1152">
        <f t="shared" si="16"/>
        <v>1235.2140000000002</v>
      </c>
      <c r="J84" s="1141">
        <f t="shared" si="16"/>
        <v>430.59200000000004</v>
      </c>
      <c r="K84" s="326">
        <f t="shared" si="16"/>
        <v>0</v>
      </c>
      <c r="L84" s="252">
        <f t="shared" si="16"/>
        <v>0</v>
      </c>
      <c r="M84" s="253">
        <f t="shared" si="16"/>
        <v>0</v>
      </c>
      <c r="N84" s="253">
        <f t="shared" si="16"/>
        <v>0</v>
      </c>
      <c r="O84" s="253">
        <f t="shared" si="16"/>
        <v>0</v>
      </c>
      <c r="P84" s="253">
        <f t="shared" si="16"/>
        <v>0</v>
      </c>
      <c r="Q84" s="253">
        <f t="shared" si="16"/>
        <v>0</v>
      </c>
      <c r="R84" s="253">
        <f t="shared" si="16"/>
        <v>0</v>
      </c>
      <c r="S84" s="253">
        <f t="shared" si="16"/>
        <v>0</v>
      </c>
      <c r="T84" s="253">
        <f t="shared" si="16"/>
        <v>0</v>
      </c>
      <c r="U84" s="253">
        <f t="shared" si="16"/>
        <v>0</v>
      </c>
      <c r="V84" s="253">
        <f t="shared" si="16"/>
        <v>0</v>
      </c>
      <c r="W84" s="253">
        <f t="shared" si="16"/>
        <v>0</v>
      </c>
      <c r="X84" s="253">
        <f t="shared" si="16"/>
        <v>0</v>
      </c>
    </row>
    <row r="85" spans="1:24" s="18" customFormat="1" ht="16.5" thickTop="1">
      <c r="A85" s="126"/>
      <c r="B85" s="127"/>
      <c r="C85" s="71"/>
      <c r="D85" s="128"/>
      <c r="E85" s="128"/>
      <c r="F85" s="71"/>
      <c r="G85" s="71"/>
      <c r="H85" s="71"/>
      <c r="I85" s="71"/>
      <c r="J85" s="71"/>
      <c r="K85" s="128"/>
      <c r="L85" s="128"/>
      <c r="M85" s="71"/>
      <c r="N85" s="128"/>
      <c r="O85" s="71"/>
      <c r="P85" s="128"/>
      <c r="Q85" s="71"/>
      <c r="R85" s="71"/>
      <c r="S85" s="71"/>
      <c r="T85" s="71"/>
      <c r="U85" s="128"/>
      <c r="V85" s="71"/>
      <c r="W85" s="128"/>
      <c r="X85" s="71"/>
    </row>
    <row r="86" spans="1:24" s="18" customFormat="1" ht="15.75">
      <c r="A86" s="126"/>
      <c r="B86" s="127"/>
      <c r="C86" s="71"/>
      <c r="D86" s="128"/>
      <c r="E86" s="128"/>
      <c r="F86" s="71"/>
      <c r="G86" s="71"/>
      <c r="H86" s="71"/>
      <c r="I86" s="71"/>
      <c r="J86" s="71"/>
      <c r="K86" s="128"/>
      <c r="L86" s="128"/>
      <c r="M86" s="71"/>
      <c r="N86" s="128"/>
      <c r="O86" s="71"/>
      <c r="P86" s="128"/>
      <c r="Q86" s="71"/>
      <c r="R86" s="71"/>
      <c r="S86" s="71"/>
      <c r="T86" s="71"/>
      <c r="U86" s="128"/>
      <c r="V86" s="71"/>
      <c r="W86" s="128"/>
      <c r="X86" s="71"/>
    </row>
    <row r="87" spans="1:24" s="18" customFormat="1" ht="15.75">
      <c r="A87" s="126"/>
      <c r="B87" s="127"/>
      <c r="C87" s="71"/>
      <c r="D87" s="128"/>
      <c r="E87" s="128"/>
      <c r="F87" s="71"/>
      <c r="G87" s="71"/>
      <c r="H87" s="71"/>
      <c r="I87" s="71"/>
      <c r="J87" s="71"/>
      <c r="K87" s="128"/>
      <c r="L87" s="128"/>
      <c r="M87" s="71"/>
      <c r="N87" s="128"/>
      <c r="O87" s="71"/>
      <c r="P87" s="128"/>
      <c r="Q87" s="71"/>
      <c r="R87" s="71"/>
      <c r="S87" s="71"/>
      <c r="T87" s="71"/>
      <c r="U87" s="128"/>
      <c r="V87" s="71"/>
      <c r="W87" s="128"/>
      <c r="X87" s="71"/>
    </row>
    <row r="88" spans="1:24" s="18" customFormat="1" ht="16.5" thickBot="1">
      <c r="A88" s="126"/>
      <c r="B88" s="127"/>
      <c r="C88" s="71"/>
      <c r="D88" s="128"/>
      <c r="E88" s="128"/>
      <c r="F88" s="71"/>
      <c r="G88" s="71"/>
      <c r="H88" s="71"/>
      <c r="I88" s="71"/>
      <c r="J88" s="71"/>
      <c r="K88" s="128"/>
      <c r="L88" s="128"/>
      <c r="M88" s="71"/>
      <c r="N88" s="128"/>
      <c r="O88" s="71"/>
      <c r="P88" s="128"/>
      <c r="Q88" s="71"/>
      <c r="R88" s="71"/>
      <c r="S88" s="71"/>
      <c r="T88" s="71"/>
      <c r="U88" s="128"/>
      <c r="V88" s="71"/>
      <c r="W88" s="128"/>
      <c r="X88" s="71"/>
    </row>
    <row r="89" spans="1:24" ht="15.75">
      <c r="A89" s="129" t="s">
        <v>70</v>
      </c>
      <c r="B89" s="79" t="s">
        <v>112</v>
      </c>
      <c r="C89" s="62" t="s">
        <v>28</v>
      </c>
      <c r="D89" s="43"/>
      <c r="E89" s="42"/>
      <c r="F89" s="62"/>
      <c r="G89" s="63"/>
      <c r="H89" s="113"/>
      <c r="I89" s="63"/>
      <c r="J89" s="63"/>
      <c r="K89" s="130"/>
      <c r="L89" s="85"/>
      <c r="M89" s="62"/>
      <c r="N89" s="43"/>
      <c r="O89" s="80"/>
      <c r="P89" s="43"/>
      <c r="Q89" s="62"/>
      <c r="R89" s="80"/>
      <c r="S89" s="62"/>
      <c r="T89" s="131"/>
      <c r="U89" s="130"/>
      <c r="V89" s="131"/>
      <c r="W89" s="43"/>
      <c r="X89" s="131"/>
    </row>
    <row r="90" spans="1:24" ht="16.5" thickBot="1">
      <c r="A90" s="132"/>
      <c r="B90" s="133" t="s">
        <v>55</v>
      </c>
      <c r="C90" s="134" t="s">
        <v>11</v>
      </c>
      <c r="D90" s="38"/>
      <c r="E90" s="135"/>
      <c r="F90" s="104"/>
      <c r="G90" s="136"/>
      <c r="H90" s="137"/>
      <c r="I90" s="136"/>
      <c r="J90" s="136"/>
      <c r="K90" s="138"/>
      <c r="L90" s="139"/>
      <c r="M90" s="95"/>
      <c r="N90" s="38"/>
      <c r="O90" s="140"/>
      <c r="P90" s="38"/>
      <c r="Q90" s="104"/>
      <c r="R90" s="140"/>
      <c r="S90" s="104"/>
      <c r="T90" s="141"/>
      <c r="U90" s="138"/>
      <c r="V90" s="141"/>
      <c r="W90" s="38"/>
      <c r="X90" s="141"/>
    </row>
    <row r="91" spans="1:24" ht="15.75">
      <c r="A91" s="60" t="s">
        <v>16</v>
      </c>
      <c r="B91" s="79" t="s">
        <v>49</v>
      </c>
      <c r="C91" s="62" t="s">
        <v>28</v>
      </c>
      <c r="D91" s="142"/>
      <c r="E91" s="42"/>
      <c r="F91" s="80"/>
      <c r="G91" s="63"/>
      <c r="H91" s="113"/>
      <c r="I91" s="63"/>
      <c r="J91" s="63"/>
      <c r="K91" s="85"/>
      <c r="L91" s="43"/>
      <c r="M91" s="62"/>
      <c r="N91" s="85"/>
      <c r="O91" s="62"/>
      <c r="P91" s="85"/>
      <c r="Q91" s="62"/>
      <c r="R91" s="80"/>
      <c r="S91" s="62"/>
      <c r="T91" s="131"/>
      <c r="U91" s="85"/>
      <c r="V91" s="62"/>
      <c r="W91" s="85"/>
      <c r="X91" s="62"/>
    </row>
    <row r="92" spans="1:24" ht="16.5" thickBot="1">
      <c r="A92" s="65"/>
      <c r="B92" s="88"/>
      <c r="C92" s="67" t="s">
        <v>11</v>
      </c>
      <c r="D92" s="143"/>
      <c r="E92" s="28"/>
      <c r="F92" s="88"/>
      <c r="G92" s="68"/>
      <c r="H92" s="144"/>
      <c r="I92" s="68"/>
      <c r="J92" s="68"/>
      <c r="K92" s="89"/>
      <c r="L92" s="29"/>
      <c r="M92" s="67"/>
      <c r="N92" s="89"/>
      <c r="O92" s="67"/>
      <c r="P92" s="89"/>
      <c r="Q92" s="67"/>
      <c r="R92" s="88"/>
      <c r="S92" s="67"/>
      <c r="T92" s="145"/>
      <c r="U92" s="89"/>
      <c r="V92" s="67"/>
      <c r="W92" s="89"/>
      <c r="X92" s="67"/>
    </row>
    <row r="93" spans="1:24" ht="15.75">
      <c r="A93" s="60" t="s">
        <v>18</v>
      </c>
      <c r="B93" s="79" t="s">
        <v>119</v>
      </c>
      <c r="C93" s="62" t="s">
        <v>28</v>
      </c>
      <c r="D93" s="142"/>
      <c r="E93" s="42"/>
      <c r="F93" s="80"/>
      <c r="G93" s="63"/>
      <c r="H93" s="113"/>
      <c r="I93" s="63"/>
      <c r="J93" s="63"/>
      <c r="K93" s="85"/>
      <c r="L93" s="43"/>
      <c r="M93" s="62"/>
      <c r="N93" s="85"/>
      <c r="O93" s="62"/>
      <c r="P93" s="85"/>
      <c r="Q93" s="62"/>
      <c r="R93" s="80"/>
      <c r="S93" s="62"/>
      <c r="T93" s="131"/>
      <c r="U93" s="85"/>
      <c r="V93" s="62"/>
      <c r="W93" s="85"/>
      <c r="X93" s="62"/>
    </row>
    <row r="94" spans="1:24" ht="16.5" thickBot="1">
      <c r="A94" s="65"/>
      <c r="B94" s="88"/>
      <c r="C94" s="67" t="s">
        <v>11</v>
      </c>
      <c r="D94" s="143"/>
      <c r="E94" s="28"/>
      <c r="F94" s="88"/>
      <c r="G94" s="68"/>
      <c r="H94" s="144"/>
      <c r="I94" s="68"/>
      <c r="J94" s="68"/>
      <c r="K94" s="89"/>
      <c r="L94" s="29"/>
      <c r="M94" s="67"/>
      <c r="N94" s="89"/>
      <c r="O94" s="67"/>
      <c r="P94" s="89"/>
      <c r="Q94" s="67"/>
      <c r="R94" s="88"/>
      <c r="S94" s="67"/>
      <c r="T94" s="145"/>
      <c r="U94" s="89"/>
      <c r="V94" s="67"/>
      <c r="W94" s="89"/>
      <c r="X94" s="67"/>
    </row>
    <row r="95" spans="1:24" ht="15.75">
      <c r="A95" s="146" t="s">
        <v>56</v>
      </c>
      <c r="B95" s="147" t="s">
        <v>38</v>
      </c>
      <c r="C95" s="83" t="s">
        <v>9</v>
      </c>
      <c r="D95" s="32"/>
      <c r="E95" s="17"/>
      <c r="F95" s="83"/>
      <c r="G95" s="92"/>
      <c r="H95" s="148"/>
      <c r="I95" s="92"/>
      <c r="J95" s="92"/>
      <c r="K95" s="82"/>
      <c r="L95" s="32"/>
      <c r="M95" s="62"/>
      <c r="N95" s="32"/>
      <c r="O95" s="81"/>
      <c r="P95" s="32"/>
      <c r="Q95" s="83"/>
      <c r="R95" s="81"/>
      <c r="S95" s="83"/>
      <c r="T95" s="93"/>
      <c r="U95" s="149"/>
      <c r="V95" s="93"/>
      <c r="W95" s="32"/>
      <c r="X95" s="93"/>
    </row>
    <row r="96" spans="1:24" ht="16.5" thickBot="1">
      <c r="A96" s="65"/>
      <c r="B96" s="86" t="s">
        <v>68</v>
      </c>
      <c r="C96" s="67" t="s">
        <v>11</v>
      </c>
      <c r="D96" s="29"/>
      <c r="E96" s="28"/>
      <c r="F96" s="95"/>
      <c r="G96" s="96"/>
      <c r="H96" s="150"/>
      <c r="I96" s="96"/>
      <c r="J96" s="96"/>
      <c r="K96" s="89"/>
      <c r="L96" s="98"/>
      <c r="M96" s="95"/>
      <c r="N96" s="29"/>
      <c r="O96" s="97"/>
      <c r="P96" s="29"/>
      <c r="Q96" s="95"/>
      <c r="R96" s="97"/>
      <c r="S96" s="95"/>
      <c r="T96" s="99"/>
      <c r="U96" s="151"/>
      <c r="V96" s="99"/>
      <c r="W96" s="29"/>
      <c r="X96" s="99"/>
    </row>
    <row r="97" spans="1:24" ht="15.75">
      <c r="A97" s="146" t="s">
        <v>24</v>
      </c>
      <c r="B97" s="147" t="s">
        <v>113</v>
      </c>
      <c r="C97" s="83" t="s">
        <v>28</v>
      </c>
      <c r="D97" s="43"/>
      <c r="E97" s="42"/>
      <c r="F97" s="62"/>
      <c r="G97" s="63"/>
      <c r="H97" s="113"/>
      <c r="I97" s="63"/>
      <c r="J97" s="63"/>
      <c r="K97" s="85"/>
      <c r="L97" s="43"/>
      <c r="M97" s="62"/>
      <c r="N97" s="43"/>
      <c r="O97" s="80"/>
      <c r="P97" s="43"/>
      <c r="Q97" s="62"/>
      <c r="R97" s="80"/>
      <c r="S97" s="62"/>
      <c r="T97" s="131"/>
      <c r="U97" s="130"/>
      <c r="V97" s="131"/>
      <c r="W97" s="43"/>
      <c r="X97" s="131"/>
    </row>
    <row r="98" spans="1:24" ht="16.5" thickBot="1">
      <c r="A98" s="102"/>
      <c r="B98" s="152"/>
      <c r="C98" s="104" t="s">
        <v>11</v>
      </c>
      <c r="D98" s="29"/>
      <c r="E98" s="28"/>
      <c r="F98" s="95"/>
      <c r="G98" s="96"/>
      <c r="H98" s="150"/>
      <c r="I98" s="96"/>
      <c r="J98" s="96"/>
      <c r="K98" s="89"/>
      <c r="L98" s="98"/>
      <c r="M98" s="95"/>
      <c r="N98" s="29"/>
      <c r="O98" s="97"/>
      <c r="P98" s="29"/>
      <c r="Q98" s="95"/>
      <c r="R98" s="97"/>
      <c r="S98" s="95"/>
      <c r="T98" s="99"/>
      <c r="U98" s="151"/>
      <c r="V98" s="99"/>
      <c r="W98" s="29"/>
      <c r="X98" s="99"/>
    </row>
    <row r="99" spans="1:24" ht="15.75">
      <c r="A99" s="60" t="s">
        <v>25</v>
      </c>
      <c r="B99" s="79" t="s">
        <v>120</v>
      </c>
      <c r="C99" s="62" t="s">
        <v>17</v>
      </c>
      <c r="D99" s="43"/>
      <c r="E99" s="153"/>
      <c r="F99" s="62"/>
      <c r="G99" s="63"/>
      <c r="H99" s="113"/>
      <c r="I99" s="63"/>
      <c r="J99" s="63"/>
      <c r="K99" s="85"/>
      <c r="L99" s="43"/>
      <c r="M99" s="62"/>
      <c r="N99" s="43"/>
      <c r="O99" s="80"/>
      <c r="P99" s="43"/>
      <c r="Q99" s="62"/>
      <c r="R99" s="80"/>
      <c r="S99" s="62"/>
      <c r="T99" s="131"/>
      <c r="U99" s="130"/>
      <c r="V99" s="131"/>
      <c r="W99" s="43"/>
      <c r="X99" s="131"/>
    </row>
    <row r="100" spans="1:24" ht="16.5" thickBot="1">
      <c r="A100" s="65"/>
      <c r="B100" s="86"/>
      <c r="C100" s="67" t="s">
        <v>40</v>
      </c>
      <c r="D100" s="29"/>
      <c r="E100" s="154"/>
      <c r="F100" s="67"/>
      <c r="G100" s="68"/>
      <c r="H100" s="144"/>
      <c r="I100" s="68"/>
      <c r="J100" s="68"/>
      <c r="K100" s="89"/>
      <c r="L100" s="29"/>
      <c r="M100" s="67"/>
      <c r="N100" s="29"/>
      <c r="O100" s="88"/>
      <c r="P100" s="29"/>
      <c r="Q100" s="67"/>
      <c r="R100" s="88"/>
      <c r="S100" s="67"/>
      <c r="T100" s="145"/>
      <c r="U100" s="151"/>
      <c r="V100" s="145"/>
      <c r="W100" s="29"/>
      <c r="X100" s="145"/>
    </row>
    <row r="101" spans="1:24" ht="15.75">
      <c r="A101" s="155">
        <v>7</v>
      </c>
      <c r="B101" s="156" t="s">
        <v>95</v>
      </c>
      <c r="C101" s="83" t="s">
        <v>45</v>
      </c>
      <c r="D101" s="32"/>
      <c r="E101" s="17"/>
      <c r="F101" s="83"/>
      <c r="G101" s="92"/>
      <c r="H101" s="148"/>
      <c r="I101" s="92"/>
      <c r="J101" s="92"/>
      <c r="K101" s="82"/>
      <c r="L101" s="32"/>
      <c r="M101" s="83"/>
      <c r="N101" s="32"/>
      <c r="O101" s="81"/>
      <c r="P101" s="32"/>
      <c r="Q101" s="83"/>
      <c r="R101" s="81"/>
      <c r="S101" s="83"/>
      <c r="T101" s="93"/>
      <c r="U101" s="149"/>
      <c r="V101" s="93"/>
      <c r="W101" s="32"/>
      <c r="X101" s="93"/>
    </row>
    <row r="102" spans="1:24" ht="16.5" thickBot="1">
      <c r="A102" s="67"/>
      <c r="B102" s="88"/>
      <c r="C102" s="67" t="s">
        <v>11</v>
      </c>
      <c r="D102" s="29"/>
      <c r="E102" s="28"/>
      <c r="F102" s="95"/>
      <c r="G102" s="96"/>
      <c r="H102" s="150"/>
      <c r="I102" s="96"/>
      <c r="J102" s="96"/>
      <c r="K102" s="89"/>
      <c r="L102" s="98"/>
      <c r="M102" s="95"/>
      <c r="N102" s="29"/>
      <c r="O102" s="97"/>
      <c r="P102" s="29"/>
      <c r="Q102" s="95"/>
      <c r="R102" s="97"/>
      <c r="S102" s="95"/>
      <c r="T102" s="99"/>
      <c r="U102" s="151"/>
      <c r="V102" s="99"/>
      <c r="W102" s="29"/>
      <c r="X102" s="99"/>
    </row>
    <row r="103" spans="1:24" s="160" customFormat="1" ht="15.75">
      <c r="A103" s="157">
        <v>8</v>
      </c>
      <c r="B103" s="158" t="s">
        <v>33</v>
      </c>
      <c r="C103" s="159" t="s">
        <v>28</v>
      </c>
      <c r="D103" s="43"/>
      <c r="E103" s="42"/>
      <c r="F103" s="62"/>
      <c r="G103" s="63"/>
      <c r="H103" s="113"/>
      <c r="I103" s="63"/>
      <c r="J103" s="63"/>
      <c r="K103" s="85"/>
      <c r="L103" s="43"/>
      <c r="M103" s="62"/>
      <c r="N103" s="43"/>
      <c r="O103" s="80"/>
      <c r="P103" s="43"/>
      <c r="Q103" s="62"/>
      <c r="R103" s="80"/>
      <c r="S103" s="62"/>
      <c r="T103" s="131"/>
      <c r="U103" s="130"/>
      <c r="V103" s="131"/>
      <c r="W103" s="43"/>
      <c r="X103" s="131"/>
    </row>
    <row r="104" spans="1:24" s="160" customFormat="1" ht="16.5" thickBot="1">
      <c r="A104" s="161"/>
      <c r="B104" s="162" t="s">
        <v>72</v>
      </c>
      <c r="C104" s="163" t="s">
        <v>11</v>
      </c>
      <c r="D104" s="29"/>
      <c r="E104" s="28"/>
      <c r="F104" s="95"/>
      <c r="G104" s="96"/>
      <c r="H104" s="150"/>
      <c r="I104" s="96"/>
      <c r="J104" s="96"/>
      <c r="K104" s="89"/>
      <c r="L104" s="98"/>
      <c r="M104" s="95"/>
      <c r="N104" s="29"/>
      <c r="O104" s="97"/>
      <c r="P104" s="29"/>
      <c r="Q104" s="95"/>
      <c r="R104" s="97"/>
      <c r="S104" s="95"/>
      <c r="T104" s="99"/>
      <c r="U104" s="151"/>
      <c r="V104" s="99"/>
      <c r="W104" s="29"/>
      <c r="X104" s="99"/>
    </row>
    <row r="105" spans="1:24" ht="15.75">
      <c r="A105" s="78">
        <v>9</v>
      </c>
      <c r="B105" s="158" t="s">
        <v>96</v>
      </c>
      <c r="C105" s="62" t="s">
        <v>98</v>
      </c>
      <c r="D105" s="43"/>
      <c r="E105" s="42"/>
      <c r="F105" s="62"/>
      <c r="G105" s="63"/>
      <c r="H105" s="113"/>
      <c r="I105" s="63"/>
      <c r="J105" s="63"/>
      <c r="K105" s="85"/>
      <c r="L105" s="43"/>
      <c r="M105" s="62"/>
      <c r="N105" s="43"/>
      <c r="O105" s="80"/>
      <c r="P105" s="43"/>
      <c r="Q105" s="62"/>
      <c r="R105" s="80"/>
      <c r="S105" s="62"/>
      <c r="T105" s="131"/>
      <c r="U105" s="130"/>
      <c r="V105" s="131"/>
      <c r="W105" s="43"/>
      <c r="X105" s="131"/>
    </row>
    <row r="106" spans="1:24" ht="16.5" thickBot="1">
      <c r="A106" s="67"/>
      <c r="B106" s="162" t="s">
        <v>97</v>
      </c>
      <c r="C106" s="67" t="s">
        <v>11</v>
      </c>
      <c r="D106" s="29"/>
      <c r="E106" s="28"/>
      <c r="F106" s="95"/>
      <c r="G106" s="96"/>
      <c r="H106" s="150"/>
      <c r="I106" s="96"/>
      <c r="J106" s="96"/>
      <c r="K106" s="89"/>
      <c r="L106" s="98"/>
      <c r="M106" s="95"/>
      <c r="N106" s="29"/>
      <c r="O106" s="97"/>
      <c r="P106" s="29"/>
      <c r="Q106" s="95"/>
      <c r="R106" s="97"/>
      <c r="S106" s="95"/>
      <c r="T106" s="99"/>
      <c r="U106" s="151"/>
      <c r="V106" s="99"/>
      <c r="W106" s="29"/>
      <c r="X106" s="99"/>
    </row>
    <row r="107" spans="1:24" ht="16.5" thickBot="1">
      <c r="A107" s="60" t="s">
        <v>32</v>
      </c>
      <c r="B107" s="40" t="s">
        <v>123</v>
      </c>
      <c r="C107" s="80" t="s">
        <v>11</v>
      </c>
      <c r="D107" s="43">
        <f aca="true" t="shared" si="17" ref="D107:D112">E107+H107</f>
        <v>0</v>
      </c>
      <c r="E107" s="42">
        <f aca="true" t="shared" si="18" ref="E107:E114">F107+G107</f>
        <v>0</v>
      </c>
      <c r="F107" s="164"/>
      <c r="G107" s="46"/>
      <c r="H107" s="47">
        <f aca="true" t="shared" si="19" ref="H107:H114">I107+J107</f>
        <v>0</v>
      </c>
      <c r="I107" s="46"/>
      <c r="J107" s="46"/>
      <c r="K107" s="85"/>
      <c r="L107" s="43"/>
      <c r="M107" s="46"/>
      <c r="N107" s="43"/>
      <c r="O107" s="46"/>
      <c r="P107" s="43"/>
      <c r="Q107" s="46"/>
      <c r="R107" s="47"/>
      <c r="S107" s="46"/>
      <c r="T107" s="48"/>
      <c r="U107" s="130"/>
      <c r="V107" s="48"/>
      <c r="W107" s="43"/>
      <c r="X107" s="48"/>
    </row>
    <row r="108" spans="1:24" ht="16.5" thickBot="1">
      <c r="A108" s="165" t="s">
        <v>128</v>
      </c>
      <c r="B108" s="166" t="s">
        <v>124</v>
      </c>
      <c r="C108" s="83" t="s">
        <v>11</v>
      </c>
      <c r="D108" s="43">
        <f t="shared" si="17"/>
        <v>0</v>
      </c>
      <c r="E108" s="42">
        <f t="shared" si="18"/>
        <v>0</v>
      </c>
      <c r="F108" s="31"/>
      <c r="G108" s="30"/>
      <c r="H108" s="47">
        <f t="shared" si="19"/>
        <v>0</v>
      </c>
      <c r="I108" s="30"/>
      <c r="J108" s="30"/>
      <c r="K108" s="82"/>
      <c r="L108" s="32"/>
      <c r="M108" s="30"/>
      <c r="N108" s="82"/>
      <c r="O108" s="30"/>
      <c r="P108" s="82"/>
      <c r="Q108" s="167"/>
      <c r="R108" s="31"/>
      <c r="S108" s="30"/>
      <c r="T108" s="33"/>
      <c r="U108" s="82"/>
      <c r="V108" s="30"/>
      <c r="W108" s="82"/>
      <c r="X108" s="30"/>
    </row>
    <row r="109" spans="1:24" ht="16.5" thickBot="1">
      <c r="A109" s="168" t="s">
        <v>34</v>
      </c>
      <c r="B109" s="169" t="s">
        <v>125</v>
      </c>
      <c r="C109" s="170" t="s">
        <v>11</v>
      </c>
      <c r="D109" s="43">
        <f t="shared" si="17"/>
        <v>0</v>
      </c>
      <c r="E109" s="42">
        <f t="shared" si="18"/>
        <v>0</v>
      </c>
      <c r="F109" s="171"/>
      <c r="G109" s="116"/>
      <c r="H109" s="47">
        <f t="shared" si="19"/>
        <v>0</v>
      </c>
      <c r="I109" s="116"/>
      <c r="J109" s="116"/>
      <c r="K109" s="172"/>
      <c r="L109" s="115"/>
      <c r="M109" s="116"/>
      <c r="N109" s="172"/>
      <c r="O109" s="116"/>
      <c r="P109" s="172"/>
      <c r="Q109" s="116"/>
      <c r="R109" s="171"/>
      <c r="S109" s="116"/>
      <c r="T109" s="173"/>
      <c r="U109" s="172"/>
      <c r="V109" s="116"/>
      <c r="W109" s="172"/>
      <c r="X109" s="116"/>
    </row>
    <row r="110" spans="1:24" ht="16.5" thickBot="1">
      <c r="A110" s="117" t="s">
        <v>35</v>
      </c>
      <c r="B110" s="174" t="s">
        <v>126</v>
      </c>
      <c r="C110" s="118" t="s">
        <v>11</v>
      </c>
      <c r="D110" s="43">
        <f t="shared" si="17"/>
        <v>0</v>
      </c>
      <c r="E110" s="42">
        <f t="shared" si="18"/>
        <v>0</v>
      </c>
      <c r="F110" s="121"/>
      <c r="G110" s="120"/>
      <c r="H110" s="47">
        <f t="shared" si="19"/>
        <v>0</v>
      </c>
      <c r="I110" s="120"/>
      <c r="J110" s="120"/>
      <c r="K110" s="175"/>
      <c r="L110" s="114"/>
      <c r="M110" s="120"/>
      <c r="N110" s="175"/>
      <c r="O110" s="120"/>
      <c r="P110" s="175"/>
      <c r="Q110" s="120"/>
      <c r="R110" s="121"/>
      <c r="S110" s="120"/>
      <c r="T110" s="176"/>
      <c r="U110" s="175"/>
      <c r="V110" s="120"/>
      <c r="W110" s="175"/>
      <c r="X110" s="120"/>
    </row>
    <row r="111" spans="1:24" ht="16.5" thickBot="1">
      <c r="A111" s="177">
        <v>13</v>
      </c>
      <c r="B111" s="178" t="s">
        <v>94</v>
      </c>
      <c r="C111" s="170" t="s">
        <v>11</v>
      </c>
      <c r="D111" s="43">
        <f t="shared" si="17"/>
        <v>0</v>
      </c>
      <c r="E111" s="42">
        <f t="shared" si="18"/>
        <v>0</v>
      </c>
      <c r="F111" s="171"/>
      <c r="G111" s="116"/>
      <c r="H111" s="47">
        <f t="shared" si="19"/>
        <v>0</v>
      </c>
      <c r="I111" s="116"/>
      <c r="J111" s="116"/>
      <c r="K111" s="172"/>
      <c r="L111" s="115"/>
      <c r="M111" s="116"/>
      <c r="N111" s="172"/>
      <c r="O111" s="116"/>
      <c r="P111" s="172"/>
      <c r="Q111" s="116"/>
      <c r="R111" s="171"/>
      <c r="S111" s="116"/>
      <c r="T111" s="173"/>
      <c r="U111" s="172"/>
      <c r="V111" s="116"/>
      <c r="W111" s="172"/>
      <c r="X111" s="116"/>
    </row>
    <row r="112" spans="1:24" ht="15.75" customHeight="1" thickBot="1">
      <c r="A112" s="177">
        <v>14</v>
      </c>
      <c r="B112" s="179" t="s">
        <v>137</v>
      </c>
      <c r="C112" s="170" t="s">
        <v>11</v>
      </c>
      <c r="D112" s="43">
        <f t="shared" si="17"/>
        <v>0</v>
      </c>
      <c r="E112" s="42">
        <f t="shared" si="18"/>
        <v>0</v>
      </c>
      <c r="F112" s="171"/>
      <c r="G112" s="116"/>
      <c r="H112" s="47">
        <f t="shared" si="19"/>
        <v>0</v>
      </c>
      <c r="I112" s="116"/>
      <c r="J112" s="116"/>
      <c r="K112" s="172"/>
      <c r="L112" s="115"/>
      <c r="M112" s="116"/>
      <c r="N112" s="172"/>
      <c r="O112" s="116"/>
      <c r="P112" s="172"/>
      <c r="Q112" s="116"/>
      <c r="R112" s="171"/>
      <c r="S112" s="116"/>
      <c r="T112" s="173"/>
      <c r="U112" s="172"/>
      <c r="V112" s="116"/>
      <c r="W112" s="172"/>
      <c r="X112" s="116"/>
    </row>
    <row r="113" spans="1:24" ht="16.5" thickBot="1">
      <c r="A113" s="117" t="s">
        <v>50</v>
      </c>
      <c r="B113" s="174" t="s">
        <v>127</v>
      </c>
      <c r="C113" s="118" t="s">
        <v>11</v>
      </c>
      <c r="D113" s="43">
        <f>E113+H113+K113</f>
        <v>0</v>
      </c>
      <c r="E113" s="42">
        <f t="shared" si="18"/>
        <v>0</v>
      </c>
      <c r="F113" s="121"/>
      <c r="G113" s="120"/>
      <c r="H113" s="47">
        <f t="shared" si="19"/>
        <v>0</v>
      </c>
      <c r="I113" s="120"/>
      <c r="J113" s="120"/>
      <c r="K113" s="175">
        <f>L113+M113</f>
        <v>0</v>
      </c>
      <c r="L113" s="114"/>
      <c r="M113" s="120"/>
      <c r="N113" s="175"/>
      <c r="O113" s="120"/>
      <c r="P113" s="175"/>
      <c r="Q113" s="120"/>
      <c r="R113" s="121"/>
      <c r="S113" s="120"/>
      <c r="T113" s="176"/>
      <c r="U113" s="175"/>
      <c r="V113" s="120"/>
      <c r="W113" s="175"/>
      <c r="X113" s="120"/>
    </row>
    <row r="114" spans="1:24" ht="16.5" thickBot="1">
      <c r="A114" s="180">
        <v>16</v>
      </c>
      <c r="B114" s="79" t="s">
        <v>122</v>
      </c>
      <c r="C114" s="62" t="s">
        <v>11</v>
      </c>
      <c r="D114" s="43">
        <f>E114+H114+K114</f>
        <v>0</v>
      </c>
      <c r="E114" s="42">
        <f t="shared" si="18"/>
        <v>0</v>
      </c>
      <c r="F114" s="64"/>
      <c r="G114" s="181"/>
      <c r="H114" s="47">
        <f t="shared" si="19"/>
        <v>0</v>
      </c>
      <c r="I114" s="42"/>
      <c r="J114" s="64">
        <v>0</v>
      </c>
      <c r="K114" s="175">
        <f>L114+M114</f>
        <v>0</v>
      </c>
      <c r="L114" s="182"/>
      <c r="M114" s="64"/>
      <c r="N114" s="42"/>
      <c r="O114" s="64"/>
      <c r="P114" s="42"/>
      <c r="Q114" s="64"/>
      <c r="R114" s="183"/>
      <c r="S114" s="64"/>
      <c r="T114" s="184"/>
      <c r="U114" s="42"/>
      <c r="V114" s="64"/>
      <c r="W114" s="42"/>
      <c r="X114" s="64"/>
    </row>
    <row r="115" spans="1:24" ht="15.75">
      <c r="A115" s="165" t="s">
        <v>109</v>
      </c>
      <c r="B115" s="185" t="s">
        <v>108</v>
      </c>
      <c r="C115" s="186" t="s">
        <v>40</v>
      </c>
      <c r="D115" s="24"/>
      <c r="E115" s="21"/>
      <c r="F115" s="187"/>
      <c r="G115" s="188"/>
      <c r="H115" s="189"/>
      <c r="I115" s="21"/>
      <c r="J115" s="187"/>
      <c r="K115" s="190"/>
      <c r="L115" s="190"/>
      <c r="M115" s="187"/>
      <c r="N115" s="21"/>
      <c r="O115" s="187"/>
      <c r="P115" s="21"/>
      <c r="Q115" s="187"/>
      <c r="R115" s="191"/>
      <c r="S115" s="187"/>
      <c r="T115" s="192"/>
      <c r="U115" s="21"/>
      <c r="V115" s="187"/>
      <c r="W115" s="21"/>
      <c r="X115" s="187"/>
    </row>
    <row r="116" spans="1:24" ht="15.75">
      <c r="A116" s="165" t="s">
        <v>138</v>
      </c>
      <c r="B116" s="193" t="s">
        <v>42</v>
      </c>
      <c r="C116" s="186" t="s">
        <v>28</v>
      </c>
      <c r="D116" s="24"/>
      <c r="E116" s="21"/>
      <c r="F116" s="148"/>
      <c r="G116" s="92"/>
      <c r="H116" s="194"/>
      <c r="I116" s="32"/>
      <c r="J116" s="92"/>
      <c r="K116" s="195"/>
      <c r="L116" s="149"/>
      <c r="M116" s="92"/>
      <c r="N116" s="24"/>
      <c r="O116" s="92"/>
      <c r="P116" s="24"/>
      <c r="Q116" s="92"/>
      <c r="R116" s="196"/>
      <c r="S116" s="92"/>
      <c r="T116" s="197"/>
      <c r="U116" s="24"/>
      <c r="V116" s="92"/>
      <c r="W116" s="24"/>
      <c r="X116" s="92"/>
    </row>
    <row r="117" spans="1:24" ht="15.75">
      <c r="A117" s="165"/>
      <c r="B117" s="193"/>
      <c r="C117" s="186" t="s">
        <v>11</v>
      </c>
      <c r="D117" s="24"/>
      <c r="E117" s="21"/>
      <c r="F117" s="198"/>
      <c r="G117" s="199"/>
      <c r="H117" s="194"/>
      <c r="I117" s="24"/>
      <c r="J117" s="199"/>
      <c r="K117" s="195"/>
      <c r="L117" s="195"/>
      <c r="M117" s="199"/>
      <c r="N117" s="24"/>
      <c r="O117" s="199"/>
      <c r="P117" s="24"/>
      <c r="Q117" s="199"/>
      <c r="R117" s="200"/>
      <c r="S117" s="199"/>
      <c r="T117" s="201"/>
      <c r="U117" s="24"/>
      <c r="V117" s="199"/>
      <c r="W117" s="24"/>
      <c r="X117" s="199"/>
    </row>
    <row r="118" spans="1:24" ht="15.75">
      <c r="A118" s="165" t="s">
        <v>139</v>
      </c>
      <c r="B118" s="193" t="s">
        <v>43</v>
      </c>
      <c r="C118" s="186" t="s">
        <v>28</v>
      </c>
      <c r="D118" s="24"/>
      <c r="E118" s="21"/>
      <c r="F118" s="198"/>
      <c r="G118" s="199"/>
      <c r="H118" s="194"/>
      <c r="I118" s="24"/>
      <c r="J118" s="199"/>
      <c r="K118" s="195"/>
      <c r="L118" s="195"/>
      <c r="M118" s="199"/>
      <c r="N118" s="24"/>
      <c r="O118" s="199"/>
      <c r="P118" s="24"/>
      <c r="Q118" s="199"/>
      <c r="R118" s="200"/>
      <c r="S118" s="199"/>
      <c r="T118" s="201"/>
      <c r="U118" s="24"/>
      <c r="V118" s="199"/>
      <c r="W118" s="24"/>
      <c r="X118" s="199"/>
    </row>
    <row r="119" spans="1:24" ht="15.75">
      <c r="A119" s="165"/>
      <c r="B119" s="193"/>
      <c r="C119" s="186" t="s">
        <v>11</v>
      </c>
      <c r="D119" s="24"/>
      <c r="E119" s="21"/>
      <c r="F119" s="198"/>
      <c r="G119" s="199"/>
      <c r="H119" s="194"/>
      <c r="I119" s="24"/>
      <c r="J119" s="199"/>
      <c r="K119" s="195"/>
      <c r="L119" s="195"/>
      <c r="M119" s="199"/>
      <c r="N119" s="24"/>
      <c r="O119" s="199"/>
      <c r="P119" s="24"/>
      <c r="Q119" s="199"/>
      <c r="R119" s="200"/>
      <c r="S119" s="199"/>
      <c r="T119" s="201"/>
      <c r="U119" s="24"/>
      <c r="V119" s="199"/>
      <c r="W119" s="24"/>
      <c r="X119" s="199"/>
    </row>
    <row r="120" spans="1:24" ht="15.75">
      <c r="A120" s="165" t="s">
        <v>140</v>
      </c>
      <c r="B120" s="193" t="s">
        <v>99</v>
      </c>
      <c r="C120" s="186" t="s">
        <v>28</v>
      </c>
      <c r="D120" s="24"/>
      <c r="E120" s="21"/>
      <c r="F120" s="198"/>
      <c r="G120" s="199"/>
      <c r="H120" s="194"/>
      <c r="I120" s="24"/>
      <c r="J120" s="199"/>
      <c r="K120" s="195"/>
      <c r="L120" s="195"/>
      <c r="M120" s="199"/>
      <c r="N120" s="24"/>
      <c r="O120" s="199"/>
      <c r="P120" s="24"/>
      <c r="Q120" s="199"/>
      <c r="R120" s="200"/>
      <c r="S120" s="199"/>
      <c r="T120" s="201"/>
      <c r="U120" s="24"/>
      <c r="V120" s="199"/>
      <c r="W120" s="24"/>
      <c r="X120" s="199"/>
    </row>
    <row r="121" spans="1:24" ht="15.75">
      <c r="A121" s="165"/>
      <c r="B121" s="186" t="s">
        <v>44</v>
      </c>
      <c r="C121" s="186" t="s">
        <v>11</v>
      </c>
      <c r="D121" s="24"/>
      <c r="E121" s="21"/>
      <c r="F121" s="198"/>
      <c r="G121" s="199"/>
      <c r="H121" s="194"/>
      <c r="I121" s="24"/>
      <c r="J121" s="199"/>
      <c r="K121" s="195"/>
      <c r="L121" s="195"/>
      <c r="M121" s="199"/>
      <c r="N121" s="24"/>
      <c r="O121" s="199"/>
      <c r="P121" s="24"/>
      <c r="Q121" s="199"/>
      <c r="R121" s="200"/>
      <c r="S121" s="199"/>
      <c r="T121" s="201"/>
      <c r="U121" s="24"/>
      <c r="V121" s="199"/>
      <c r="W121" s="24"/>
      <c r="X121" s="199"/>
    </row>
    <row r="122" spans="1:24" ht="15.75">
      <c r="A122" s="165" t="s">
        <v>110</v>
      </c>
      <c r="B122" s="81" t="s">
        <v>107</v>
      </c>
      <c r="C122" s="186" t="s">
        <v>28</v>
      </c>
      <c r="D122" s="24"/>
      <c r="E122" s="21"/>
      <c r="F122" s="198"/>
      <c r="G122" s="199"/>
      <c r="H122" s="194"/>
      <c r="I122" s="24"/>
      <c r="J122" s="199"/>
      <c r="K122" s="195"/>
      <c r="L122" s="195"/>
      <c r="M122" s="199"/>
      <c r="N122" s="24"/>
      <c r="O122" s="199"/>
      <c r="P122" s="24"/>
      <c r="Q122" s="199"/>
      <c r="R122" s="200"/>
      <c r="S122" s="199"/>
      <c r="T122" s="201"/>
      <c r="U122" s="24"/>
      <c r="V122" s="199"/>
      <c r="W122" s="24"/>
      <c r="X122" s="199"/>
    </row>
    <row r="123" spans="1:24" ht="16.5" thickBot="1">
      <c r="A123" s="202"/>
      <c r="B123" s="203"/>
      <c r="C123" s="134" t="s">
        <v>11</v>
      </c>
      <c r="D123" s="38"/>
      <c r="E123" s="135"/>
      <c r="F123" s="204"/>
      <c r="G123" s="205"/>
      <c r="H123" s="206"/>
      <c r="I123" s="29"/>
      <c r="J123" s="205"/>
      <c r="K123" s="138"/>
      <c r="L123" s="138"/>
      <c r="M123" s="205"/>
      <c r="N123" s="38"/>
      <c r="O123" s="205"/>
      <c r="P123" s="38"/>
      <c r="Q123" s="205"/>
      <c r="R123" s="207"/>
      <c r="S123" s="205"/>
      <c r="T123" s="208"/>
      <c r="U123" s="38"/>
      <c r="V123" s="205"/>
      <c r="W123" s="38"/>
      <c r="X123" s="205"/>
    </row>
    <row r="124" spans="1:24" ht="16.5" thickBot="1">
      <c r="A124" s="60" t="s">
        <v>39</v>
      </c>
      <c r="B124" s="62" t="s">
        <v>129</v>
      </c>
      <c r="C124" s="62" t="s">
        <v>40</v>
      </c>
      <c r="D124" s="62">
        <f aca="true" t="shared" si="20" ref="D124:D143">E124+H124</f>
        <v>0</v>
      </c>
      <c r="E124" s="62">
        <f>F124</f>
        <v>0</v>
      </c>
      <c r="F124" s="62">
        <v>0</v>
      </c>
      <c r="G124" s="62">
        <v>0</v>
      </c>
      <c r="H124" s="62"/>
      <c r="I124" s="62">
        <v>0</v>
      </c>
      <c r="J124" s="62">
        <v>0</v>
      </c>
      <c r="K124" s="62"/>
      <c r="L124" s="62">
        <v>0</v>
      </c>
      <c r="M124" s="62">
        <v>0</v>
      </c>
      <c r="N124" s="62"/>
      <c r="O124" s="62"/>
      <c r="P124" s="62"/>
      <c r="Q124" s="62"/>
      <c r="R124" s="84"/>
      <c r="S124" s="62"/>
      <c r="T124" s="131"/>
      <c r="U124" s="62"/>
      <c r="V124" s="62"/>
      <c r="W124" s="62"/>
      <c r="X124" s="62"/>
    </row>
    <row r="125" spans="1:24" ht="16.5" thickBot="1">
      <c r="A125" s="65" t="s">
        <v>133</v>
      </c>
      <c r="B125" s="67" t="s">
        <v>130</v>
      </c>
      <c r="C125" s="67" t="s">
        <v>40</v>
      </c>
      <c r="D125" s="62">
        <f t="shared" si="20"/>
        <v>0</v>
      </c>
      <c r="E125" s="62">
        <f>F125</f>
        <v>0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90"/>
      <c r="S125" s="67"/>
      <c r="T125" s="145"/>
      <c r="U125" s="67"/>
      <c r="V125" s="67"/>
      <c r="W125" s="67"/>
      <c r="X125" s="67"/>
    </row>
    <row r="126" spans="1:24" ht="15.75">
      <c r="A126" s="146" t="s">
        <v>41</v>
      </c>
      <c r="B126" s="209" t="s">
        <v>101</v>
      </c>
      <c r="C126" s="83" t="s">
        <v>28</v>
      </c>
      <c r="D126" s="210">
        <f t="shared" si="20"/>
        <v>0</v>
      </c>
      <c r="E126" s="210">
        <f aca="true" t="shared" si="21" ref="E126:E143">F126+G126</f>
        <v>0</v>
      </c>
      <c r="F126" s="210">
        <f>F128+F130+F132+F134+F136+F138+F140+F142</f>
        <v>0</v>
      </c>
      <c r="G126" s="210">
        <f>G128+G130+G132+G134+G136+G138+G140+G142</f>
        <v>0</v>
      </c>
      <c r="H126" s="210">
        <f aca="true" t="shared" si="22" ref="H126:H143">I126+J126</f>
        <v>0</v>
      </c>
      <c r="I126" s="210">
        <f>I128+I130+I132+I134+I136+I138+I140+I142</f>
        <v>0</v>
      </c>
      <c r="J126" s="211"/>
      <c r="K126" s="210"/>
      <c r="L126" s="212"/>
      <c r="M126" s="64"/>
      <c r="N126" s="210"/>
      <c r="O126" s="210"/>
      <c r="P126" s="210"/>
      <c r="Q126" s="212"/>
      <c r="R126" s="183"/>
      <c r="S126" s="210"/>
      <c r="T126" s="211"/>
      <c r="U126" s="210"/>
      <c r="V126" s="210"/>
      <c r="W126" s="210"/>
      <c r="X126" s="210"/>
    </row>
    <row r="127" spans="1:24" ht="15.75">
      <c r="A127" s="165"/>
      <c r="B127" s="213" t="s">
        <v>46</v>
      </c>
      <c r="C127" s="186" t="s">
        <v>11</v>
      </c>
      <c r="D127" s="210">
        <f t="shared" si="20"/>
        <v>0</v>
      </c>
      <c r="E127" s="210">
        <f t="shared" si="21"/>
        <v>0</v>
      </c>
      <c r="F127" s="214">
        <f>F129+F131+F133+F135+F137+F139+F141+F143</f>
        <v>0</v>
      </c>
      <c r="G127" s="214">
        <f>G129+G131+G133+G135+G137+G139+G141+G143</f>
        <v>0</v>
      </c>
      <c r="H127" s="210">
        <f t="shared" si="22"/>
        <v>0</v>
      </c>
      <c r="I127" s="214">
        <f>I129+I131+I133+I135+I137+I139+I141+I143</f>
        <v>0</v>
      </c>
      <c r="J127" s="192"/>
      <c r="K127" s="187"/>
      <c r="L127" s="191"/>
      <c r="M127" s="187"/>
      <c r="N127" s="187"/>
      <c r="O127" s="187"/>
      <c r="P127" s="187"/>
      <c r="Q127" s="191"/>
      <c r="R127" s="191"/>
      <c r="S127" s="187"/>
      <c r="T127" s="192"/>
      <c r="U127" s="187"/>
      <c r="V127" s="187"/>
      <c r="W127" s="187"/>
      <c r="X127" s="187"/>
    </row>
    <row r="128" spans="1:24" ht="15.75">
      <c r="A128" s="165" t="s">
        <v>141</v>
      </c>
      <c r="B128" s="186" t="s">
        <v>60</v>
      </c>
      <c r="C128" s="186" t="s">
        <v>28</v>
      </c>
      <c r="D128" s="210">
        <f t="shared" si="20"/>
        <v>0</v>
      </c>
      <c r="E128" s="210">
        <f t="shared" si="21"/>
        <v>0</v>
      </c>
      <c r="F128" s="199"/>
      <c r="G128" s="198"/>
      <c r="H128" s="210">
        <f t="shared" si="22"/>
        <v>0</v>
      </c>
      <c r="I128" s="24"/>
      <c r="J128" s="198"/>
      <c r="K128" s="24"/>
      <c r="L128" s="194"/>
      <c r="M128" s="199"/>
      <c r="N128" s="24"/>
      <c r="O128" s="198"/>
      <c r="P128" s="24"/>
      <c r="Q128" s="198"/>
      <c r="R128" s="200"/>
      <c r="S128" s="199"/>
      <c r="T128" s="198"/>
      <c r="U128" s="24"/>
      <c r="V128" s="199"/>
      <c r="W128" s="24"/>
      <c r="X128" s="199"/>
    </row>
    <row r="129" spans="1:24" ht="15.75">
      <c r="A129" s="165"/>
      <c r="B129" s="186"/>
      <c r="C129" s="186" t="s">
        <v>11</v>
      </c>
      <c r="D129" s="210">
        <f t="shared" si="20"/>
        <v>0</v>
      </c>
      <c r="E129" s="210">
        <f t="shared" si="21"/>
        <v>0</v>
      </c>
      <c r="F129" s="199"/>
      <c r="G129" s="198"/>
      <c r="H129" s="210">
        <f t="shared" si="22"/>
        <v>0</v>
      </c>
      <c r="I129" s="24"/>
      <c r="J129" s="198"/>
      <c r="K129" s="24"/>
      <c r="L129" s="194"/>
      <c r="M129" s="199"/>
      <c r="N129" s="24"/>
      <c r="O129" s="198"/>
      <c r="P129" s="24"/>
      <c r="Q129" s="198"/>
      <c r="R129" s="200"/>
      <c r="S129" s="199"/>
      <c r="T129" s="198"/>
      <c r="U129" s="24"/>
      <c r="V129" s="199"/>
      <c r="W129" s="24"/>
      <c r="X129" s="199"/>
    </row>
    <row r="130" spans="1:24" ht="15.75">
      <c r="A130" s="165" t="s">
        <v>142</v>
      </c>
      <c r="B130" s="186" t="s">
        <v>61</v>
      </c>
      <c r="C130" s="186" t="s">
        <v>28</v>
      </c>
      <c r="D130" s="210">
        <f t="shared" si="20"/>
        <v>0</v>
      </c>
      <c r="E130" s="210">
        <f t="shared" si="21"/>
        <v>0</v>
      </c>
      <c r="F130" s="199"/>
      <c r="G130" s="198"/>
      <c r="H130" s="210">
        <f t="shared" si="22"/>
        <v>0</v>
      </c>
      <c r="I130" s="24"/>
      <c r="J130" s="198"/>
      <c r="K130" s="24"/>
      <c r="L130" s="194"/>
      <c r="M130" s="199"/>
      <c r="N130" s="24"/>
      <c r="O130" s="198"/>
      <c r="P130" s="24"/>
      <c r="Q130" s="198"/>
      <c r="R130" s="200"/>
      <c r="S130" s="199"/>
      <c r="T130" s="198"/>
      <c r="U130" s="24"/>
      <c r="V130" s="199"/>
      <c r="W130" s="24"/>
      <c r="X130" s="199"/>
    </row>
    <row r="131" spans="1:24" ht="15.75">
      <c r="A131" s="165"/>
      <c r="B131" s="186"/>
      <c r="C131" s="186" t="s">
        <v>11</v>
      </c>
      <c r="D131" s="210">
        <f t="shared" si="20"/>
        <v>0</v>
      </c>
      <c r="E131" s="210">
        <f t="shared" si="21"/>
        <v>0</v>
      </c>
      <c r="F131" s="199"/>
      <c r="G131" s="198"/>
      <c r="H131" s="210">
        <f t="shared" si="22"/>
        <v>0</v>
      </c>
      <c r="I131" s="24"/>
      <c r="J131" s="198"/>
      <c r="K131" s="24"/>
      <c r="L131" s="194"/>
      <c r="M131" s="199"/>
      <c r="N131" s="24"/>
      <c r="O131" s="198"/>
      <c r="P131" s="24"/>
      <c r="Q131" s="198"/>
      <c r="R131" s="200"/>
      <c r="S131" s="199"/>
      <c r="T131" s="198"/>
      <c r="U131" s="24"/>
      <c r="V131" s="199"/>
      <c r="W131" s="24"/>
      <c r="X131" s="199"/>
    </row>
    <row r="132" spans="1:24" ht="15.75">
      <c r="A132" s="165" t="s">
        <v>143</v>
      </c>
      <c r="B132" s="186" t="s">
        <v>62</v>
      </c>
      <c r="C132" s="186" t="s">
        <v>28</v>
      </c>
      <c r="D132" s="210">
        <f t="shared" si="20"/>
        <v>0</v>
      </c>
      <c r="E132" s="210">
        <f t="shared" si="21"/>
        <v>0</v>
      </c>
      <c r="F132" s="199"/>
      <c r="G132" s="198"/>
      <c r="H132" s="210">
        <f t="shared" si="22"/>
        <v>0</v>
      </c>
      <c r="I132" s="24"/>
      <c r="J132" s="198"/>
      <c r="K132" s="24"/>
      <c r="L132" s="194"/>
      <c r="M132" s="199"/>
      <c r="N132" s="24"/>
      <c r="O132" s="198"/>
      <c r="P132" s="24"/>
      <c r="Q132" s="198"/>
      <c r="R132" s="200"/>
      <c r="S132" s="199"/>
      <c r="T132" s="198"/>
      <c r="U132" s="24"/>
      <c r="V132" s="199"/>
      <c r="W132" s="24"/>
      <c r="X132" s="199"/>
    </row>
    <row r="133" spans="1:24" ht="15.75">
      <c r="A133" s="165"/>
      <c r="B133" s="186"/>
      <c r="C133" s="186" t="s">
        <v>11</v>
      </c>
      <c r="D133" s="210">
        <f t="shared" si="20"/>
        <v>0</v>
      </c>
      <c r="E133" s="210">
        <f t="shared" si="21"/>
        <v>0</v>
      </c>
      <c r="F133" s="199"/>
      <c r="G133" s="198"/>
      <c r="H133" s="210">
        <f t="shared" si="22"/>
        <v>0</v>
      </c>
      <c r="I133" s="24"/>
      <c r="J133" s="198"/>
      <c r="K133" s="24"/>
      <c r="L133" s="194"/>
      <c r="M133" s="199"/>
      <c r="N133" s="24"/>
      <c r="O133" s="198"/>
      <c r="P133" s="24"/>
      <c r="Q133" s="198"/>
      <c r="R133" s="200"/>
      <c r="S133" s="199"/>
      <c r="T133" s="198"/>
      <c r="U133" s="24"/>
      <c r="V133" s="199"/>
      <c r="W133" s="24"/>
      <c r="X133" s="199"/>
    </row>
    <row r="134" spans="1:24" ht="15.75">
      <c r="A134" s="165" t="s">
        <v>144</v>
      </c>
      <c r="B134" s="186" t="s">
        <v>63</v>
      </c>
      <c r="C134" s="186" t="s">
        <v>28</v>
      </c>
      <c r="D134" s="210">
        <f t="shared" si="20"/>
        <v>0</v>
      </c>
      <c r="E134" s="210">
        <f t="shared" si="21"/>
        <v>0</v>
      </c>
      <c r="F134" s="199"/>
      <c r="G134" s="198"/>
      <c r="H134" s="210">
        <f t="shared" si="22"/>
        <v>0</v>
      </c>
      <c r="I134" s="228">
        <v>0</v>
      </c>
      <c r="J134" s="198">
        <v>0</v>
      </c>
      <c r="K134" s="24"/>
      <c r="L134" s="194"/>
      <c r="M134" s="199"/>
      <c r="N134" s="24"/>
      <c r="O134" s="198"/>
      <c r="P134" s="24"/>
      <c r="Q134" s="198"/>
      <c r="R134" s="200"/>
      <c r="S134" s="199"/>
      <c r="T134" s="198"/>
      <c r="U134" s="24"/>
      <c r="V134" s="199"/>
      <c r="W134" s="24"/>
      <c r="X134" s="199"/>
    </row>
    <row r="135" spans="1:24" ht="15.75">
      <c r="A135" s="165"/>
      <c r="B135" s="186"/>
      <c r="C135" s="186" t="s">
        <v>11</v>
      </c>
      <c r="D135" s="210">
        <f t="shared" si="20"/>
        <v>0</v>
      </c>
      <c r="E135" s="210">
        <f t="shared" si="21"/>
        <v>0</v>
      </c>
      <c r="F135" s="199"/>
      <c r="G135" s="198"/>
      <c r="H135" s="210">
        <f t="shared" si="22"/>
        <v>0</v>
      </c>
      <c r="I135" s="228">
        <v>0</v>
      </c>
      <c r="J135" s="198">
        <v>0</v>
      </c>
      <c r="K135" s="38"/>
      <c r="L135" s="206"/>
      <c r="M135" s="199"/>
      <c r="N135" s="38"/>
      <c r="O135" s="198"/>
      <c r="P135" s="38"/>
      <c r="Q135" s="198"/>
      <c r="R135" s="207"/>
      <c r="S135" s="205"/>
      <c r="T135" s="204"/>
      <c r="U135" s="38"/>
      <c r="V135" s="199"/>
      <c r="W135" s="38"/>
      <c r="X135" s="199"/>
    </row>
    <row r="136" spans="1:24" ht="15.75">
      <c r="A136" s="165" t="s">
        <v>145</v>
      </c>
      <c r="B136" s="186" t="s">
        <v>64</v>
      </c>
      <c r="C136" s="186" t="s">
        <v>28</v>
      </c>
      <c r="D136" s="210">
        <f t="shared" si="20"/>
        <v>0</v>
      </c>
      <c r="E136" s="210">
        <f t="shared" si="21"/>
        <v>0</v>
      </c>
      <c r="F136" s="215"/>
      <c r="G136" s="198"/>
      <c r="H136" s="210">
        <f t="shared" si="22"/>
        <v>0</v>
      </c>
      <c r="I136" s="228">
        <v>0</v>
      </c>
      <c r="J136" s="198">
        <v>0</v>
      </c>
      <c r="K136" s="24"/>
      <c r="L136" s="194"/>
      <c r="M136" s="199"/>
      <c r="N136" s="24"/>
      <c r="O136" s="198"/>
      <c r="P136" s="24"/>
      <c r="Q136" s="198"/>
      <c r="R136" s="200"/>
      <c r="S136" s="199"/>
      <c r="T136" s="198"/>
      <c r="U136" s="24"/>
      <c r="V136" s="199"/>
      <c r="W136" s="24"/>
      <c r="X136" s="199"/>
    </row>
    <row r="137" spans="1:24" ht="15.75">
      <c r="A137" s="165"/>
      <c r="B137" s="186"/>
      <c r="C137" s="186" t="s">
        <v>11</v>
      </c>
      <c r="D137" s="210">
        <f t="shared" si="20"/>
        <v>0</v>
      </c>
      <c r="E137" s="210">
        <f t="shared" si="21"/>
        <v>0</v>
      </c>
      <c r="F137" s="215"/>
      <c r="G137" s="198"/>
      <c r="H137" s="210">
        <f t="shared" si="22"/>
        <v>0</v>
      </c>
      <c r="I137" s="228">
        <v>0</v>
      </c>
      <c r="J137" s="198">
        <v>0</v>
      </c>
      <c r="K137" s="24"/>
      <c r="L137" s="194"/>
      <c r="M137" s="199"/>
      <c r="N137" s="24"/>
      <c r="O137" s="198"/>
      <c r="P137" s="24"/>
      <c r="Q137" s="198"/>
      <c r="R137" s="200"/>
      <c r="S137" s="199"/>
      <c r="T137" s="198"/>
      <c r="U137" s="24"/>
      <c r="V137" s="199"/>
      <c r="W137" s="24"/>
      <c r="X137" s="199"/>
    </row>
    <row r="138" spans="1:24" ht="15.75">
      <c r="A138" s="165" t="s">
        <v>146</v>
      </c>
      <c r="B138" s="186" t="s">
        <v>91</v>
      </c>
      <c r="C138" s="186" t="s">
        <v>28</v>
      </c>
      <c r="D138" s="210">
        <f t="shared" si="20"/>
        <v>0</v>
      </c>
      <c r="E138" s="210">
        <f t="shared" si="21"/>
        <v>0</v>
      </c>
      <c r="F138" s="199"/>
      <c r="G138" s="198"/>
      <c r="H138" s="210">
        <f t="shared" si="22"/>
        <v>0</v>
      </c>
      <c r="I138" s="228">
        <v>0</v>
      </c>
      <c r="J138" s="198">
        <v>0</v>
      </c>
      <c r="K138" s="24"/>
      <c r="L138" s="194"/>
      <c r="M138" s="199"/>
      <c r="N138" s="24"/>
      <c r="O138" s="198"/>
      <c r="P138" s="24"/>
      <c r="Q138" s="198"/>
      <c r="R138" s="200"/>
      <c r="S138" s="199"/>
      <c r="T138" s="198"/>
      <c r="U138" s="24"/>
      <c r="V138" s="199"/>
      <c r="W138" s="24"/>
      <c r="X138" s="199"/>
    </row>
    <row r="139" spans="1:24" ht="15.75">
      <c r="A139" s="165"/>
      <c r="B139" s="186"/>
      <c r="C139" s="186" t="s">
        <v>11</v>
      </c>
      <c r="D139" s="210">
        <f t="shared" si="20"/>
        <v>0</v>
      </c>
      <c r="E139" s="210">
        <f t="shared" si="21"/>
        <v>0</v>
      </c>
      <c r="F139" s="199"/>
      <c r="G139" s="198"/>
      <c r="H139" s="210">
        <f t="shared" si="22"/>
        <v>0</v>
      </c>
      <c r="I139" s="228">
        <v>0</v>
      </c>
      <c r="J139" s="198">
        <v>0</v>
      </c>
      <c r="K139" s="24"/>
      <c r="L139" s="194"/>
      <c r="M139" s="199"/>
      <c r="N139" s="24"/>
      <c r="O139" s="198"/>
      <c r="P139" s="24"/>
      <c r="Q139" s="198"/>
      <c r="R139" s="200"/>
      <c r="S139" s="199"/>
      <c r="T139" s="198"/>
      <c r="U139" s="24"/>
      <c r="V139" s="199"/>
      <c r="W139" s="24"/>
      <c r="X139" s="199"/>
    </row>
    <row r="140" spans="1:24" ht="15.75">
      <c r="A140" s="165" t="s">
        <v>147</v>
      </c>
      <c r="B140" s="186" t="s">
        <v>92</v>
      </c>
      <c r="C140" s="186" t="s">
        <v>28</v>
      </c>
      <c r="D140" s="210">
        <f t="shared" si="20"/>
        <v>0</v>
      </c>
      <c r="E140" s="210">
        <f t="shared" si="21"/>
        <v>0</v>
      </c>
      <c r="F140" s="199"/>
      <c r="G140" s="198"/>
      <c r="H140" s="210">
        <f t="shared" si="22"/>
        <v>0</v>
      </c>
      <c r="I140" s="228">
        <v>0</v>
      </c>
      <c r="J140" s="198">
        <v>0</v>
      </c>
      <c r="K140" s="24"/>
      <c r="L140" s="194"/>
      <c r="M140" s="199"/>
      <c r="N140" s="24"/>
      <c r="O140" s="198"/>
      <c r="P140" s="24"/>
      <c r="Q140" s="198"/>
      <c r="R140" s="200"/>
      <c r="S140" s="199"/>
      <c r="T140" s="198"/>
      <c r="U140" s="24"/>
      <c r="V140" s="199"/>
      <c r="W140" s="24"/>
      <c r="X140" s="199"/>
    </row>
    <row r="141" spans="1:24" ht="15.75">
      <c r="A141" s="165"/>
      <c r="B141" s="186"/>
      <c r="C141" s="186" t="s">
        <v>11</v>
      </c>
      <c r="D141" s="210">
        <f t="shared" si="20"/>
        <v>0</v>
      </c>
      <c r="E141" s="210">
        <f t="shared" si="21"/>
        <v>0</v>
      </c>
      <c r="F141" s="199"/>
      <c r="G141" s="198"/>
      <c r="H141" s="210">
        <f t="shared" si="22"/>
        <v>0</v>
      </c>
      <c r="I141" s="228">
        <v>0</v>
      </c>
      <c r="J141" s="198">
        <v>0</v>
      </c>
      <c r="K141" s="24"/>
      <c r="L141" s="194"/>
      <c r="M141" s="199"/>
      <c r="N141" s="24"/>
      <c r="O141" s="198"/>
      <c r="P141" s="24"/>
      <c r="Q141" s="198"/>
      <c r="R141" s="200"/>
      <c r="S141" s="199"/>
      <c r="T141" s="198"/>
      <c r="U141" s="24"/>
      <c r="V141" s="199"/>
      <c r="W141" s="24"/>
      <c r="X141" s="199"/>
    </row>
    <row r="142" spans="1:24" ht="15.75">
      <c r="A142" s="165" t="s">
        <v>148</v>
      </c>
      <c r="B142" s="186" t="s">
        <v>86</v>
      </c>
      <c r="C142" s="186" t="s">
        <v>28</v>
      </c>
      <c r="D142" s="210">
        <f t="shared" si="20"/>
        <v>0</v>
      </c>
      <c r="E142" s="210">
        <f t="shared" si="21"/>
        <v>0</v>
      </c>
      <c r="F142" s="199"/>
      <c r="G142" s="193"/>
      <c r="H142" s="210">
        <f t="shared" si="22"/>
        <v>0</v>
      </c>
      <c r="I142" s="24"/>
      <c r="J142" s="193"/>
      <c r="K142" s="24"/>
      <c r="L142" s="194"/>
      <c r="M142" s="186"/>
      <c r="N142" s="24"/>
      <c r="O142" s="193"/>
      <c r="P142" s="24"/>
      <c r="Q142" s="193"/>
      <c r="R142" s="216"/>
      <c r="S142" s="186"/>
      <c r="T142" s="193"/>
      <c r="U142" s="24"/>
      <c r="V142" s="186"/>
      <c r="W142" s="24"/>
      <c r="X142" s="186"/>
    </row>
    <row r="143" spans="1:24" ht="16.5" thickBot="1">
      <c r="A143" s="67"/>
      <c r="B143" s="67"/>
      <c r="C143" s="67" t="s">
        <v>11</v>
      </c>
      <c r="D143" s="69">
        <f t="shared" si="20"/>
        <v>0</v>
      </c>
      <c r="E143" s="69">
        <f t="shared" si="21"/>
        <v>0</v>
      </c>
      <c r="F143" s="217"/>
      <c r="G143" s="88"/>
      <c r="H143" s="69">
        <f t="shared" si="22"/>
        <v>0</v>
      </c>
      <c r="I143" s="29"/>
      <c r="J143" s="88"/>
      <c r="K143" s="29"/>
      <c r="L143" s="89"/>
      <c r="M143" s="67"/>
      <c r="N143" s="29"/>
      <c r="O143" s="88"/>
      <c r="P143" s="29"/>
      <c r="Q143" s="88"/>
      <c r="R143" s="90"/>
      <c r="S143" s="67"/>
      <c r="T143" s="88"/>
      <c r="U143" s="29"/>
      <c r="V143" s="67"/>
      <c r="W143" s="29"/>
      <c r="X143" s="67"/>
    </row>
    <row r="144" spans="1:24" ht="15.75">
      <c r="A144" s="218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</row>
    <row r="145" spans="1:24" ht="15.75">
      <c r="A145" s="21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</row>
    <row r="146" spans="1:24" ht="15.75">
      <c r="A146" s="218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</row>
    <row r="147" spans="1:24" ht="15.75">
      <c r="A147" s="218"/>
      <c r="B147" s="140"/>
      <c r="C147" s="140"/>
      <c r="D147" s="140"/>
      <c r="E147" s="140" t="s">
        <v>189</v>
      </c>
      <c r="F147" s="140"/>
      <c r="G147" s="140"/>
      <c r="H147" s="140"/>
      <c r="I147" s="140"/>
      <c r="J147" s="140"/>
      <c r="K147" s="140" t="s">
        <v>191</v>
      </c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</row>
    <row r="148" spans="1:24" ht="15.75">
      <c r="A148" s="218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</row>
    <row r="149" spans="1:24" ht="15.75">
      <c r="A149" s="218"/>
      <c r="B149" s="140"/>
      <c r="C149" s="140"/>
      <c r="D149" s="140"/>
      <c r="E149" s="140" t="s">
        <v>181</v>
      </c>
      <c r="F149" s="140"/>
      <c r="G149" s="140"/>
      <c r="H149" s="140"/>
      <c r="I149" s="140"/>
      <c r="J149" s="140"/>
      <c r="K149" s="140" t="s">
        <v>192</v>
      </c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</row>
    <row r="150" spans="1:24" ht="15.75">
      <c r="A150" s="218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</row>
    <row r="151" spans="1:24" ht="15.75">
      <c r="A151" s="218"/>
      <c r="B151" s="140"/>
      <c r="C151" s="140"/>
      <c r="D151" s="140"/>
      <c r="E151" s="140" t="s">
        <v>200</v>
      </c>
      <c r="F151" s="140"/>
      <c r="G151" s="140"/>
      <c r="H151" s="140"/>
      <c r="I151" s="140"/>
      <c r="J151" s="140"/>
      <c r="K151" s="140" t="s">
        <v>193</v>
      </c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</row>
    <row r="152" spans="1:24" ht="15.75">
      <c r="A152" s="218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</row>
    <row r="153" spans="1:24" ht="15.75">
      <c r="A153" s="218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spans="1:24" ht="15.75">
      <c r="A154" s="218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</row>
    <row r="155" spans="1:24" ht="15.75">
      <c r="A155" s="218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</row>
    <row r="156" spans="1:24" ht="15.75">
      <c r="A156" s="218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</row>
    <row r="157" spans="1:24" ht="15.75">
      <c r="A157" s="218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</row>
    <row r="158" spans="1:24" ht="15.75">
      <c r="A158" s="218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</row>
    <row r="159" spans="1:24" ht="15.75">
      <c r="A159" s="218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</row>
  </sheetData>
  <sheetProtection/>
  <mergeCells count="14">
    <mergeCell ref="A3:V3"/>
    <mergeCell ref="A4:A6"/>
    <mergeCell ref="B4:B6"/>
    <mergeCell ref="C4:C6"/>
    <mergeCell ref="D4:D6"/>
    <mergeCell ref="E4:Q4"/>
    <mergeCell ref="R4:T5"/>
    <mergeCell ref="U4:V5"/>
    <mergeCell ref="W4:X5"/>
    <mergeCell ref="E5:G5"/>
    <mergeCell ref="H5:J5"/>
    <mergeCell ref="K5:M5"/>
    <mergeCell ref="N5:O5"/>
    <mergeCell ref="P5:Q5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9"/>
  <sheetViews>
    <sheetView zoomScale="75" zoomScaleNormal="75" zoomScalePageLayoutView="0" workbookViewId="0" topLeftCell="A1">
      <pane xSplit="4" ySplit="7" topLeftCell="E7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0" sqref="A30:IV30"/>
    </sheetView>
  </sheetViews>
  <sheetFormatPr defaultColWidth="8.875" defaultRowHeight="12.75"/>
  <cols>
    <col min="1" max="1" width="5.875" style="1" customWidth="1"/>
    <col min="2" max="2" width="60.125" style="1" customWidth="1"/>
    <col min="3" max="3" width="8.875" style="1" customWidth="1"/>
    <col min="4" max="4" width="14.625" style="219" customWidth="1"/>
    <col min="5" max="5" width="9.875" style="219" bestFit="1" customWidth="1"/>
    <col min="6" max="6" width="8.625" style="1" customWidth="1"/>
    <col min="7" max="7" width="8.25390625" style="1" customWidth="1"/>
    <col min="8" max="8" width="9.875" style="1" bestFit="1" customWidth="1"/>
    <col min="9" max="9" width="8.875" style="1" customWidth="1"/>
    <col min="10" max="10" width="10.25390625" style="1" customWidth="1"/>
    <col min="11" max="12" width="7.875" style="219" customWidth="1"/>
    <col min="13" max="13" width="8.25390625" style="1" customWidth="1"/>
    <col min="14" max="14" width="9.75390625" style="219" customWidth="1"/>
    <col min="15" max="15" width="9.875" style="1" customWidth="1"/>
    <col min="16" max="16" width="7.625" style="219" customWidth="1"/>
    <col min="17" max="17" width="8.875" style="1" customWidth="1"/>
    <col min="18" max="18" width="10.625" style="1" customWidth="1"/>
    <col min="19" max="19" width="9.375" style="1" customWidth="1"/>
    <col min="20" max="20" width="9.00390625" style="1" customWidth="1"/>
    <col min="21" max="21" width="7.625" style="219" customWidth="1"/>
    <col min="22" max="22" width="7.625" style="1" customWidth="1"/>
    <col min="23" max="23" width="7.625" style="219" customWidth="1"/>
    <col min="24" max="24" width="7.625" style="1" customWidth="1"/>
    <col min="25" max="16384" width="8.875" style="1" customWidth="1"/>
  </cols>
  <sheetData>
    <row r="2" spans="1:24" ht="15.75">
      <c r="A2" s="3"/>
      <c r="D2" s="2"/>
      <c r="E2" s="2"/>
      <c r="F2" s="4"/>
      <c r="G2" s="4"/>
      <c r="H2" s="4"/>
      <c r="I2" s="4"/>
      <c r="J2" s="4"/>
      <c r="K2" s="2"/>
      <c r="L2" s="2"/>
      <c r="M2" s="4"/>
      <c r="N2" s="2"/>
      <c r="O2" s="4"/>
      <c r="P2" s="2"/>
      <c r="Q2" s="4"/>
      <c r="R2" s="4"/>
      <c r="S2" s="4"/>
      <c r="T2" s="4"/>
      <c r="U2" s="2"/>
      <c r="V2" s="4"/>
      <c r="W2" s="2"/>
      <c r="X2" s="4"/>
    </row>
    <row r="3" spans="1:23" ht="16.5" thickBot="1">
      <c r="A3" s="1051" t="s">
        <v>204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"/>
    </row>
    <row r="4" spans="1:24" ht="36.75" customHeight="1" thickBot="1">
      <c r="A4" s="1052" t="s">
        <v>0</v>
      </c>
      <c r="B4" s="1055" t="s">
        <v>1</v>
      </c>
      <c r="C4" s="1055" t="s">
        <v>2</v>
      </c>
      <c r="D4" s="1058" t="s">
        <v>159</v>
      </c>
      <c r="E4" s="1047" t="s">
        <v>131</v>
      </c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50"/>
      <c r="R4" s="1043" t="s">
        <v>134</v>
      </c>
      <c r="S4" s="1062"/>
      <c r="T4" s="1044"/>
      <c r="U4" s="1043" t="s">
        <v>100</v>
      </c>
      <c r="V4" s="1044"/>
      <c r="W4" s="1043" t="s">
        <v>132</v>
      </c>
      <c r="X4" s="1044"/>
    </row>
    <row r="5" spans="1:24" ht="138.75" customHeight="1" thickBot="1">
      <c r="A5" s="1053"/>
      <c r="B5" s="1056"/>
      <c r="C5" s="1056"/>
      <c r="D5" s="1059"/>
      <c r="E5" s="1047" t="s">
        <v>157</v>
      </c>
      <c r="F5" s="1048"/>
      <c r="G5" s="1049"/>
      <c r="H5" s="1047" t="s">
        <v>156</v>
      </c>
      <c r="I5" s="1048"/>
      <c r="J5" s="1049"/>
      <c r="K5" s="1047" t="s">
        <v>158</v>
      </c>
      <c r="L5" s="1048"/>
      <c r="M5" s="1049"/>
      <c r="N5" s="1047" t="s">
        <v>154</v>
      </c>
      <c r="O5" s="1050"/>
      <c r="P5" s="1047" t="s">
        <v>155</v>
      </c>
      <c r="Q5" s="1050"/>
      <c r="R5" s="1045"/>
      <c r="S5" s="1063"/>
      <c r="T5" s="1046"/>
      <c r="U5" s="1045"/>
      <c r="V5" s="1046"/>
      <c r="W5" s="1045"/>
      <c r="X5" s="1046"/>
    </row>
    <row r="6" spans="1:24" ht="16.5" thickBot="1">
      <c r="A6" s="1054"/>
      <c r="B6" s="1057"/>
      <c r="C6" s="1057"/>
      <c r="D6" s="1060"/>
      <c r="E6" s="5" t="s">
        <v>3</v>
      </c>
      <c r="F6" s="6" t="s">
        <v>4</v>
      </c>
      <c r="G6" s="6" t="s">
        <v>5</v>
      </c>
      <c r="H6" s="5" t="s">
        <v>6</v>
      </c>
      <c r="I6" s="6" t="s">
        <v>4</v>
      </c>
      <c r="J6" s="6" t="s">
        <v>5</v>
      </c>
      <c r="K6" s="5" t="s">
        <v>6</v>
      </c>
      <c r="L6" s="6" t="s">
        <v>4</v>
      </c>
      <c r="M6" s="6" t="s">
        <v>5</v>
      </c>
      <c r="N6" s="5" t="s">
        <v>6</v>
      </c>
      <c r="O6" s="7" t="s">
        <v>7</v>
      </c>
      <c r="P6" s="8" t="s">
        <v>6</v>
      </c>
      <c r="Q6" s="7" t="s">
        <v>5</v>
      </c>
      <c r="R6" s="5" t="s">
        <v>6</v>
      </c>
      <c r="S6" s="9" t="s">
        <v>149</v>
      </c>
      <c r="T6" s="10" t="s">
        <v>8</v>
      </c>
      <c r="U6" s="5" t="s">
        <v>6</v>
      </c>
      <c r="V6" s="10" t="s">
        <v>8</v>
      </c>
      <c r="W6" s="5" t="s">
        <v>6</v>
      </c>
      <c r="X6" s="10" t="s">
        <v>8</v>
      </c>
    </row>
    <row r="7" spans="1:24" ht="17.25" thickBot="1" thickTop="1">
      <c r="A7" s="11" t="s">
        <v>73</v>
      </c>
      <c r="B7" s="288" t="s">
        <v>82</v>
      </c>
      <c r="C7" s="13" t="s">
        <v>11</v>
      </c>
      <c r="D7" s="14">
        <f aca="true" t="shared" si="0" ref="D7:D71">E7+H7+K7+N7+P7+R7+U7+W7</f>
        <v>595.2279999999998</v>
      </c>
      <c r="E7" s="290"/>
      <c r="F7" s="290"/>
      <c r="G7" s="290"/>
      <c r="H7" s="298">
        <f>H10+H16+H27+H29+H32+H35+H37+H39+H41+H43+H45+H47+H49+H51+H53+H55+H57</f>
        <v>595.2279999999998</v>
      </c>
      <c r="I7" s="689">
        <f>I10+I16+I27+I29+I32+I35+I37+I39+I41+I43+I45+I47+I49+I51+I53+I55+I57</f>
        <v>407.625</v>
      </c>
      <c r="J7" s="689">
        <f>J10+J16+J27+J29+J32+J35+J37+J39+J41+J43+J45+J47+J49+J51+J53+J55+J57</f>
        <v>187.60299999999998</v>
      </c>
      <c r="K7" s="14">
        <f aca="true" t="shared" si="1" ref="K7:X7">K10+K27+K29+K32+K35+K37+K39+K41+K43+K45+K47+K49+K51+K53+K55+K57</f>
        <v>0</v>
      </c>
      <c r="L7" s="290">
        <f t="shared" si="1"/>
        <v>0</v>
      </c>
      <c r="M7" s="290">
        <f t="shared" si="1"/>
        <v>0</v>
      </c>
      <c r="N7" s="290">
        <f t="shared" si="1"/>
        <v>0</v>
      </c>
      <c r="O7" s="290">
        <f t="shared" si="1"/>
        <v>0</v>
      </c>
      <c r="P7" s="290">
        <f t="shared" si="1"/>
        <v>0</v>
      </c>
      <c r="Q7" s="290">
        <f t="shared" si="1"/>
        <v>0</v>
      </c>
      <c r="R7" s="290">
        <f t="shared" si="1"/>
        <v>0</v>
      </c>
      <c r="S7" s="290">
        <f t="shared" si="1"/>
        <v>0</v>
      </c>
      <c r="T7" s="290">
        <f t="shared" si="1"/>
        <v>0</v>
      </c>
      <c r="U7" s="290">
        <f t="shared" si="1"/>
        <v>0</v>
      </c>
      <c r="V7" s="290">
        <f t="shared" si="1"/>
        <v>0</v>
      </c>
      <c r="W7" s="290">
        <f t="shared" si="1"/>
        <v>0</v>
      </c>
      <c r="X7" s="290">
        <f t="shared" si="1"/>
        <v>0</v>
      </c>
    </row>
    <row r="8" spans="1:24" s="18" customFormat="1" ht="16.5" thickTop="1">
      <c r="A8" s="299"/>
      <c r="B8" s="294"/>
      <c r="C8" s="686" t="s">
        <v>163</v>
      </c>
      <c r="D8" s="234">
        <f t="shared" si="0"/>
        <v>3</v>
      </c>
      <c r="E8" s="295"/>
      <c r="F8" s="308"/>
      <c r="G8" s="295"/>
      <c r="H8" s="250">
        <f>I8+J8</f>
        <v>3</v>
      </c>
      <c r="I8" s="693"/>
      <c r="J8" s="690">
        <v>3</v>
      </c>
      <c r="K8" s="685"/>
      <c r="L8" s="295"/>
      <c r="M8" s="295"/>
      <c r="N8" s="250"/>
      <c r="O8" s="295"/>
      <c r="P8" s="250"/>
      <c r="Q8" s="295"/>
      <c r="R8" s="250"/>
      <c r="S8" s="295"/>
      <c r="T8" s="295"/>
      <c r="U8" s="250"/>
      <c r="V8" s="295"/>
      <c r="W8" s="295"/>
      <c r="X8" s="295"/>
    </row>
    <row r="9" spans="1:24" s="18" customFormat="1" ht="15.75">
      <c r="A9" s="329">
        <v>1</v>
      </c>
      <c r="B9" s="265" t="s">
        <v>83</v>
      </c>
      <c r="C9" s="16" t="s">
        <v>9</v>
      </c>
      <c r="D9" s="234">
        <f t="shared" si="0"/>
        <v>0.2</v>
      </c>
      <c r="E9" s="250"/>
      <c r="F9" s="316"/>
      <c r="G9" s="250"/>
      <c r="H9" s="250">
        <f>I9+J9</f>
        <v>0.2</v>
      </c>
      <c r="I9" s="322">
        <f>I11+I13</f>
        <v>0</v>
      </c>
      <c r="J9" s="245">
        <f>J11+J13</f>
        <v>0.2</v>
      </c>
      <c r="K9" s="685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</row>
    <row r="10" spans="1:24" s="18" customFormat="1" ht="15.75">
      <c r="A10" s="221"/>
      <c r="B10" s="19" t="s">
        <v>10</v>
      </c>
      <c r="C10" s="20" t="s">
        <v>11</v>
      </c>
      <c r="D10" s="17">
        <f t="shared" si="0"/>
        <v>96.453</v>
      </c>
      <c r="E10" s="17"/>
      <c r="F10" s="236"/>
      <c r="G10" s="250"/>
      <c r="H10" s="250">
        <f aca="true" t="shared" si="2" ref="H10:H18">I10+J10</f>
        <v>96.453</v>
      </c>
      <c r="I10" s="322">
        <f>I12+I14</f>
        <v>0</v>
      </c>
      <c r="J10" s="245">
        <f>J12+J14</f>
        <v>96.453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s="18" customFormat="1" ht="15.75">
      <c r="A11" s="221" t="s">
        <v>12</v>
      </c>
      <c r="B11" s="19" t="s">
        <v>13</v>
      </c>
      <c r="C11" s="20" t="s">
        <v>9</v>
      </c>
      <c r="D11" s="17">
        <f t="shared" si="0"/>
        <v>0</v>
      </c>
      <c r="E11" s="17"/>
      <c r="F11" s="691"/>
      <c r="G11" s="243"/>
      <c r="H11" s="250">
        <f t="shared" si="2"/>
        <v>0</v>
      </c>
      <c r="I11" s="322"/>
      <c r="J11" s="228"/>
      <c r="K11" s="24"/>
      <c r="L11" s="24"/>
      <c r="M11" s="22"/>
      <c r="N11" s="24"/>
      <c r="O11" s="22"/>
      <c r="P11" s="24"/>
      <c r="Q11" s="22"/>
      <c r="R11" s="22"/>
      <c r="S11" s="22"/>
      <c r="T11" s="22"/>
      <c r="U11" s="24"/>
      <c r="V11" s="25"/>
      <c r="W11" s="24"/>
      <c r="X11" s="25"/>
    </row>
    <row r="12" spans="1:24" s="18" customFormat="1" ht="15.75">
      <c r="A12" s="221"/>
      <c r="B12" s="19"/>
      <c r="C12" s="20" t="s">
        <v>11</v>
      </c>
      <c r="D12" s="17">
        <f t="shared" si="0"/>
        <v>0</v>
      </c>
      <c r="E12" s="17"/>
      <c r="F12" s="691"/>
      <c r="G12" s="243"/>
      <c r="H12" s="250">
        <f t="shared" si="2"/>
        <v>0</v>
      </c>
      <c r="I12" s="322"/>
      <c r="J12" s="228"/>
      <c r="K12" s="24"/>
      <c r="L12" s="24"/>
      <c r="M12" s="22"/>
      <c r="N12" s="24"/>
      <c r="O12" s="22"/>
      <c r="P12" s="24"/>
      <c r="Q12" s="22"/>
      <c r="R12" s="22"/>
      <c r="S12" s="22"/>
      <c r="T12" s="22"/>
      <c r="U12" s="24"/>
      <c r="V12" s="25"/>
      <c r="W12" s="24"/>
      <c r="X12" s="25"/>
    </row>
    <row r="13" spans="1:24" s="18" customFormat="1" ht="15.75">
      <c r="A13" s="221" t="s">
        <v>14</v>
      </c>
      <c r="B13" s="19" t="s">
        <v>15</v>
      </c>
      <c r="C13" s="20" t="s">
        <v>9</v>
      </c>
      <c r="D13" s="17">
        <f t="shared" si="0"/>
        <v>0.2</v>
      </c>
      <c r="E13" s="17"/>
      <c r="F13" s="691"/>
      <c r="G13" s="243"/>
      <c r="H13" s="250">
        <f t="shared" si="2"/>
        <v>0.2</v>
      </c>
      <c r="I13" s="322"/>
      <c r="J13" s="228">
        <v>0.2</v>
      </c>
      <c r="K13" s="24"/>
      <c r="L13" s="24"/>
      <c r="M13" s="22"/>
      <c r="N13" s="24"/>
      <c r="O13" s="22"/>
      <c r="P13" s="24"/>
      <c r="Q13" s="22"/>
      <c r="R13" s="22"/>
      <c r="S13" s="22"/>
      <c r="T13" s="22"/>
      <c r="U13" s="24"/>
      <c r="V13" s="25"/>
      <c r="W13" s="24"/>
      <c r="X13" s="25"/>
    </row>
    <row r="14" spans="1:24" s="18" customFormat="1" ht="16.5" thickBot="1">
      <c r="A14" s="221"/>
      <c r="B14" s="26"/>
      <c r="C14" s="27" t="s">
        <v>11</v>
      </c>
      <c r="D14" s="28">
        <f t="shared" si="0"/>
        <v>96.453</v>
      </c>
      <c r="E14" s="28"/>
      <c r="F14" s="692"/>
      <c r="G14" s="243"/>
      <c r="H14" s="250">
        <f t="shared" si="2"/>
        <v>96.453</v>
      </c>
      <c r="I14" s="322"/>
      <c r="J14" s="287">
        <v>96.453</v>
      </c>
      <c r="K14" s="38"/>
      <c r="L14" s="38"/>
      <c r="M14" s="36"/>
      <c r="N14" s="38"/>
      <c r="O14" s="36"/>
      <c r="P14" s="38"/>
      <c r="Q14" s="36"/>
      <c r="R14" s="36"/>
      <c r="S14" s="36"/>
      <c r="T14" s="36"/>
      <c r="U14" s="38"/>
      <c r="V14" s="39"/>
      <c r="W14" s="38"/>
      <c r="X14" s="39"/>
    </row>
    <row r="15" spans="1:24" s="18" customFormat="1" ht="16.5" thickBot="1">
      <c r="A15" s="222" t="s">
        <v>16</v>
      </c>
      <c r="B15" s="223" t="s">
        <v>162</v>
      </c>
      <c r="C15" s="222" t="s">
        <v>163</v>
      </c>
      <c r="D15" s="28">
        <f t="shared" si="0"/>
        <v>0</v>
      </c>
      <c r="E15" s="233"/>
      <c r="F15" s="243"/>
      <c r="G15" s="243"/>
      <c r="H15" s="250">
        <f t="shared" si="2"/>
        <v>0</v>
      </c>
      <c r="I15" s="245"/>
      <c r="J15" s="245"/>
      <c r="K15" s="244"/>
      <c r="L15" s="244"/>
      <c r="M15" s="243"/>
      <c r="N15" s="244"/>
      <c r="O15" s="243"/>
      <c r="P15" s="244"/>
      <c r="Q15" s="243"/>
      <c r="R15" s="243"/>
      <c r="S15" s="243"/>
      <c r="T15" s="243"/>
      <c r="U15" s="244"/>
      <c r="V15" s="243"/>
      <c r="W15" s="244"/>
      <c r="X15" s="243"/>
    </row>
    <row r="16" spans="1:24" s="18" customFormat="1" ht="16.5" thickBot="1">
      <c r="A16" s="222"/>
      <c r="B16" s="224" t="s">
        <v>164</v>
      </c>
      <c r="C16" s="225" t="s">
        <v>11</v>
      </c>
      <c r="D16" s="28">
        <f t="shared" si="0"/>
        <v>0</v>
      </c>
      <c r="E16" s="233"/>
      <c r="F16" s="243"/>
      <c r="G16" s="243"/>
      <c r="H16" s="250">
        <f t="shared" si="2"/>
        <v>0</v>
      </c>
      <c r="I16" s="245">
        <f>I18+I20+I22+I24+I25</f>
        <v>0</v>
      </c>
      <c r="J16" s="245">
        <f>J18+J20+J22+J24+J25</f>
        <v>0</v>
      </c>
      <c r="K16" s="244"/>
      <c r="L16" s="244"/>
      <c r="M16" s="243"/>
      <c r="N16" s="244"/>
      <c r="O16" s="243"/>
      <c r="P16" s="244"/>
      <c r="Q16" s="243"/>
      <c r="R16" s="243"/>
      <c r="S16" s="243"/>
      <c r="T16" s="243"/>
      <c r="U16" s="244"/>
      <c r="V16" s="243"/>
      <c r="W16" s="244"/>
      <c r="X16" s="243"/>
    </row>
    <row r="17" spans="1:24" s="18" customFormat="1" ht="16.5" thickBot="1">
      <c r="A17" s="222" t="s">
        <v>165</v>
      </c>
      <c r="B17" s="225" t="s">
        <v>166</v>
      </c>
      <c r="C17" s="225" t="s">
        <v>167</v>
      </c>
      <c r="D17" s="28">
        <f t="shared" si="0"/>
        <v>0</v>
      </c>
      <c r="E17" s="233"/>
      <c r="F17" s="243"/>
      <c r="G17" s="243"/>
      <c r="H17" s="250">
        <f t="shared" si="2"/>
        <v>0</v>
      </c>
      <c r="I17" s="245"/>
      <c r="J17" s="245"/>
      <c r="K17" s="244"/>
      <c r="L17" s="244"/>
      <c r="M17" s="243"/>
      <c r="N17" s="244"/>
      <c r="O17" s="243"/>
      <c r="P17" s="244"/>
      <c r="Q17" s="243"/>
      <c r="R17" s="243"/>
      <c r="S17" s="243"/>
      <c r="T17" s="243"/>
      <c r="U17" s="244"/>
      <c r="V17" s="243"/>
      <c r="W17" s="244"/>
      <c r="X17" s="243"/>
    </row>
    <row r="18" spans="1:24" s="18" customFormat="1" ht="16.5" thickBot="1">
      <c r="A18" s="222"/>
      <c r="B18" s="225"/>
      <c r="C18" s="225" t="s">
        <v>11</v>
      </c>
      <c r="D18" s="28">
        <f t="shared" si="0"/>
        <v>0</v>
      </c>
      <c r="E18" s="233"/>
      <c r="F18" s="243"/>
      <c r="G18" s="243"/>
      <c r="H18" s="250">
        <f t="shared" si="2"/>
        <v>0</v>
      </c>
      <c r="I18" s="245"/>
      <c r="J18" s="245"/>
      <c r="K18" s="244"/>
      <c r="L18" s="244"/>
      <c r="M18" s="243"/>
      <c r="N18" s="244"/>
      <c r="O18" s="243"/>
      <c r="P18" s="244"/>
      <c r="Q18" s="243"/>
      <c r="R18" s="243"/>
      <c r="S18" s="243"/>
      <c r="T18" s="243"/>
      <c r="U18" s="244"/>
      <c r="V18" s="243"/>
      <c r="W18" s="244"/>
      <c r="X18" s="243"/>
    </row>
    <row r="19" spans="1:24" s="18" customFormat="1" ht="16.5" thickBot="1">
      <c r="A19" s="222" t="s">
        <v>168</v>
      </c>
      <c r="B19" s="225" t="s">
        <v>169</v>
      </c>
      <c r="C19" s="225" t="s">
        <v>170</v>
      </c>
      <c r="D19" s="28">
        <f t="shared" si="0"/>
        <v>0</v>
      </c>
      <c r="E19" s="233"/>
      <c r="F19" s="243"/>
      <c r="G19" s="243"/>
      <c r="H19" s="244">
        <f aca="true" t="shared" si="3" ref="H19:H57">I19+J19</f>
        <v>0</v>
      </c>
      <c r="I19" s="322"/>
      <c r="J19" s="245"/>
      <c r="K19" s="244"/>
      <c r="L19" s="244"/>
      <c r="M19" s="243"/>
      <c r="N19" s="244"/>
      <c r="O19" s="243"/>
      <c r="P19" s="244"/>
      <c r="Q19" s="243"/>
      <c r="R19" s="243"/>
      <c r="S19" s="243"/>
      <c r="T19" s="243"/>
      <c r="U19" s="244"/>
      <c r="V19" s="243"/>
      <c r="W19" s="244"/>
      <c r="X19" s="243"/>
    </row>
    <row r="20" spans="1:24" s="18" customFormat="1" ht="16.5" thickBot="1">
      <c r="A20" s="222"/>
      <c r="B20" s="225" t="s">
        <v>171</v>
      </c>
      <c r="C20" s="225" t="s">
        <v>11</v>
      </c>
      <c r="D20" s="28">
        <f t="shared" si="0"/>
        <v>0</v>
      </c>
      <c r="E20" s="233"/>
      <c r="F20" s="243"/>
      <c r="G20" s="243"/>
      <c r="H20" s="244">
        <f t="shared" si="3"/>
        <v>0</v>
      </c>
      <c r="I20" s="322"/>
      <c r="J20" s="245"/>
      <c r="K20" s="244"/>
      <c r="L20" s="244"/>
      <c r="M20" s="243"/>
      <c r="N20" s="244"/>
      <c r="O20" s="243"/>
      <c r="P20" s="244"/>
      <c r="Q20" s="243"/>
      <c r="R20" s="243"/>
      <c r="S20" s="243"/>
      <c r="T20" s="243"/>
      <c r="U20" s="244"/>
      <c r="V20" s="243"/>
      <c r="W20" s="244"/>
      <c r="X20" s="243"/>
    </row>
    <row r="21" spans="1:24" s="18" customFormat="1" ht="16.5" thickBot="1">
      <c r="A21" s="222" t="s">
        <v>172</v>
      </c>
      <c r="B21" s="225" t="s">
        <v>173</v>
      </c>
      <c r="C21" s="225" t="s">
        <v>170</v>
      </c>
      <c r="D21" s="28">
        <f t="shared" si="0"/>
        <v>0</v>
      </c>
      <c r="E21" s="233"/>
      <c r="F21" s="243"/>
      <c r="G21" s="243"/>
      <c r="H21" s="244">
        <f t="shared" si="3"/>
        <v>0</v>
      </c>
      <c r="I21" s="322"/>
      <c r="J21" s="245"/>
      <c r="K21" s="244"/>
      <c r="L21" s="244"/>
      <c r="M21" s="243"/>
      <c r="N21" s="244"/>
      <c r="O21" s="243"/>
      <c r="P21" s="244"/>
      <c r="Q21" s="243"/>
      <c r="R21" s="243"/>
      <c r="S21" s="243"/>
      <c r="T21" s="243"/>
      <c r="U21" s="244"/>
      <c r="V21" s="243"/>
      <c r="W21" s="244"/>
      <c r="X21" s="243"/>
    </row>
    <row r="22" spans="1:24" s="18" customFormat="1" ht="16.5" thickBot="1">
      <c r="A22" s="222"/>
      <c r="B22" s="225" t="s">
        <v>174</v>
      </c>
      <c r="C22" s="225" t="s">
        <v>11</v>
      </c>
      <c r="D22" s="28">
        <f t="shared" si="0"/>
        <v>0</v>
      </c>
      <c r="E22" s="233"/>
      <c r="F22" s="243"/>
      <c r="G22" s="243"/>
      <c r="H22" s="244">
        <f t="shared" si="3"/>
        <v>0</v>
      </c>
      <c r="I22" s="322"/>
      <c r="J22" s="245"/>
      <c r="K22" s="244"/>
      <c r="L22" s="244"/>
      <c r="M22" s="243"/>
      <c r="N22" s="244"/>
      <c r="O22" s="243"/>
      <c r="P22" s="244"/>
      <c r="Q22" s="243"/>
      <c r="R22" s="243"/>
      <c r="S22" s="243"/>
      <c r="T22" s="243"/>
      <c r="U22" s="244"/>
      <c r="V22" s="243"/>
      <c r="W22" s="244"/>
      <c r="X22" s="243"/>
    </row>
    <row r="23" spans="1:24" s="18" customFormat="1" ht="16.5" thickBot="1">
      <c r="A23" s="222" t="s">
        <v>175</v>
      </c>
      <c r="B23" s="225" t="s">
        <v>176</v>
      </c>
      <c r="C23" s="225" t="s">
        <v>28</v>
      </c>
      <c r="D23" s="28">
        <f t="shared" si="0"/>
        <v>0</v>
      </c>
      <c r="E23" s="233"/>
      <c r="F23" s="243"/>
      <c r="G23" s="243"/>
      <c r="H23" s="244">
        <f t="shared" si="3"/>
        <v>0</v>
      </c>
      <c r="I23" s="322"/>
      <c r="J23" s="245"/>
      <c r="K23" s="244"/>
      <c r="L23" s="244"/>
      <c r="M23" s="243"/>
      <c r="N23" s="244"/>
      <c r="O23" s="243"/>
      <c r="P23" s="244"/>
      <c r="Q23" s="243"/>
      <c r="R23" s="243"/>
      <c r="S23" s="243"/>
      <c r="T23" s="243"/>
      <c r="U23" s="244"/>
      <c r="V23" s="243"/>
      <c r="W23" s="244"/>
      <c r="X23" s="243"/>
    </row>
    <row r="24" spans="1:24" s="18" customFormat="1" ht="16.5" thickBot="1">
      <c r="A24" s="222"/>
      <c r="B24" s="225"/>
      <c r="C24" s="225" t="s">
        <v>11</v>
      </c>
      <c r="D24" s="28">
        <f t="shared" si="0"/>
        <v>0</v>
      </c>
      <c r="E24" s="233"/>
      <c r="F24" s="243"/>
      <c r="G24" s="243"/>
      <c r="H24" s="244">
        <f t="shared" si="3"/>
        <v>0</v>
      </c>
      <c r="I24" s="245"/>
      <c r="J24" s="245"/>
      <c r="K24" s="244"/>
      <c r="L24" s="244"/>
      <c r="M24" s="243"/>
      <c r="N24" s="244"/>
      <c r="O24" s="243"/>
      <c r="P24" s="244"/>
      <c r="Q24" s="243"/>
      <c r="R24" s="243"/>
      <c r="S24" s="243"/>
      <c r="T24" s="243"/>
      <c r="U24" s="244"/>
      <c r="V24" s="243"/>
      <c r="W24" s="244"/>
      <c r="X24" s="243"/>
    </row>
    <row r="25" spans="1:24" s="18" customFormat="1" ht="16.5" thickBot="1">
      <c r="A25" s="222" t="s">
        <v>177</v>
      </c>
      <c r="B25" s="225" t="s">
        <v>178</v>
      </c>
      <c r="C25" s="225" t="s">
        <v>11</v>
      </c>
      <c r="D25" s="28">
        <f t="shared" si="0"/>
        <v>0</v>
      </c>
      <c r="E25" s="233"/>
      <c r="F25" s="243"/>
      <c r="G25" s="243"/>
      <c r="H25" s="244">
        <f t="shared" si="3"/>
        <v>0</v>
      </c>
      <c r="I25" s="245"/>
      <c r="J25" s="245"/>
      <c r="K25" s="244"/>
      <c r="L25" s="244"/>
      <c r="M25" s="243"/>
      <c r="N25" s="244"/>
      <c r="O25" s="243"/>
      <c r="P25" s="244"/>
      <c r="Q25" s="243"/>
      <c r="R25" s="243"/>
      <c r="S25" s="243"/>
      <c r="T25" s="243"/>
      <c r="U25" s="244"/>
      <c r="V25" s="243"/>
      <c r="W25" s="244"/>
      <c r="X25" s="243"/>
    </row>
    <row r="26" spans="1:24" s="18" customFormat="1" ht="15.75">
      <c r="A26" s="221" t="s">
        <v>18</v>
      </c>
      <c r="B26" s="15" t="s">
        <v>102</v>
      </c>
      <c r="C26" s="16" t="s">
        <v>17</v>
      </c>
      <c r="D26" s="17">
        <f t="shared" si="0"/>
        <v>0.106</v>
      </c>
      <c r="E26" s="234"/>
      <c r="F26" s="243"/>
      <c r="G26" s="243"/>
      <c r="H26" s="244">
        <f t="shared" si="3"/>
        <v>0.106</v>
      </c>
      <c r="I26" s="245"/>
      <c r="J26" s="245">
        <v>0.106</v>
      </c>
      <c r="K26" s="244"/>
      <c r="L26" s="244"/>
      <c r="M26" s="243"/>
      <c r="N26" s="244"/>
      <c r="O26" s="243"/>
      <c r="P26" s="244"/>
      <c r="Q26" s="243"/>
      <c r="R26" s="243"/>
      <c r="S26" s="243"/>
      <c r="T26" s="243"/>
      <c r="U26" s="244"/>
      <c r="V26" s="243"/>
      <c r="W26" s="244"/>
      <c r="X26" s="243"/>
    </row>
    <row r="27" spans="1:24" s="18" customFormat="1" ht="16.5" thickBot="1">
      <c r="A27" s="221"/>
      <c r="B27" s="34" t="s">
        <v>54</v>
      </c>
      <c r="C27" s="35" t="s">
        <v>11</v>
      </c>
      <c r="D27" s="28">
        <f t="shared" si="0"/>
        <v>27.956</v>
      </c>
      <c r="E27" s="234"/>
      <c r="F27" s="243"/>
      <c r="G27" s="243"/>
      <c r="H27" s="244">
        <f t="shared" si="3"/>
        <v>27.956</v>
      </c>
      <c r="I27" s="245"/>
      <c r="J27" s="245">
        <v>27.956</v>
      </c>
      <c r="K27" s="244"/>
      <c r="L27" s="244"/>
      <c r="M27" s="243"/>
      <c r="N27" s="244"/>
      <c r="O27" s="243"/>
      <c r="P27" s="244"/>
      <c r="Q27" s="243"/>
      <c r="R27" s="243"/>
      <c r="S27" s="243"/>
      <c r="T27" s="243"/>
      <c r="U27" s="244"/>
      <c r="V27" s="243"/>
      <c r="W27" s="244"/>
      <c r="X27" s="243"/>
    </row>
    <row r="28" spans="1:24" s="18" customFormat="1" ht="15.75">
      <c r="A28" s="221" t="s">
        <v>56</v>
      </c>
      <c r="B28" s="40" t="s">
        <v>66</v>
      </c>
      <c r="C28" s="41" t="s">
        <v>9</v>
      </c>
      <c r="D28" s="17">
        <f t="shared" si="0"/>
        <v>0</v>
      </c>
      <c r="E28" s="235"/>
      <c r="F28" s="243"/>
      <c r="G28" s="243"/>
      <c r="H28" s="244">
        <f t="shared" si="3"/>
        <v>0</v>
      </c>
      <c r="I28" s="245"/>
      <c r="J28" s="245"/>
      <c r="K28" s="244"/>
      <c r="L28" s="244"/>
      <c r="M28" s="243"/>
      <c r="N28" s="244"/>
      <c r="O28" s="243"/>
      <c r="P28" s="244"/>
      <c r="Q28" s="243"/>
      <c r="R28" s="243"/>
      <c r="S28" s="243"/>
      <c r="T28" s="243"/>
      <c r="U28" s="244"/>
      <c r="V28" s="243"/>
      <c r="W28" s="244"/>
      <c r="X28" s="243"/>
    </row>
    <row r="29" spans="1:24" s="18" customFormat="1" ht="16.5" thickBot="1">
      <c r="A29" s="221"/>
      <c r="B29" s="26"/>
      <c r="C29" s="44" t="s">
        <v>11</v>
      </c>
      <c r="D29" s="28">
        <f t="shared" si="0"/>
        <v>0</v>
      </c>
      <c r="E29" s="234"/>
      <c r="F29" s="243"/>
      <c r="G29" s="243"/>
      <c r="H29" s="244">
        <f t="shared" si="3"/>
        <v>0</v>
      </c>
      <c r="I29" s="245"/>
      <c r="J29" s="245"/>
      <c r="K29" s="244"/>
      <c r="L29" s="244"/>
      <c r="M29" s="243"/>
      <c r="N29" s="244"/>
      <c r="O29" s="243"/>
      <c r="P29" s="244"/>
      <c r="Q29" s="243"/>
      <c r="R29" s="243"/>
      <c r="S29" s="243"/>
      <c r="T29" s="243"/>
      <c r="U29" s="244"/>
      <c r="V29" s="243"/>
      <c r="W29" s="244"/>
      <c r="X29" s="243"/>
    </row>
    <row r="30" spans="1:24" s="18" customFormat="1" ht="15.75">
      <c r="A30" s="221" t="s">
        <v>24</v>
      </c>
      <c r="B30" s="40" t="s">
        <v>84</v>
      </c>
      <c r="C30" s="45" t="s">
        <v>9</v>
      </c>
      <c r="D30" s="17">
        <f t="shared" si="0"/>
        <v>0.306</v>
      </c>
      <c r="E30" s="235"/>
      <c r="F30" s="243"/>
      <c r="G30" s="243"/>
      <c r="H30" s="244">
        <f t="shared" si="3"/>
        <v>0.306</v>
      </c>
      <c r="I30" s="245">
        <v>0.306</v>
      </c>
      <c r="J30" s="245"/>
      <c r="K30" s="244"/>
      <c r="L30" s="244"/>
      <c r="M30" s="243"/>
      <c r="N30" s="244"/>
      <c r="O30" s="243"/>
      <c r="P30" s="244"/>
      <c r="Q30" s="243"/>
      <c r="R30" s="243"/>
      <c r="S30" s="243"/>
      <c r="T30" s="243"/>
      <c r="U30" s="244"/>
      <c r="V30" s="243"/>
      <c r="W30" s="244"/>
      <c r="X30" s="243"/>
    </row>
    <row r="31" spans="1:24" s="18" customFormat="1" ht="15.75">
      <c r="A31" s="221"/>
      <c r="B31" s="34" t="s">
        <v>71</v>
      </c>
      <c r="C31" s="20" t="s">
        <v>57</v>
      </c>
      <c r="D31" s="17">
        <f t="shared" si="0"/>
        <v>5</v>
      </c>
      <c r="E31" s="236"/>
      <c r="F31" s="243"/>
      <c r="G31" s="243"/>
      <c r="H31" s="244">
        <f t="shared" si="3"/>
        <v>5</v>
      </c>
      <c r="I31" s="245">
        <v>5</v>
      </c>
      <c r="J31" s="245"/>
      <c r="K31" s="244"/>
      <c r="L31" s="244"/>
      <c r="M31" s="243"/>
      <c r="N31" s="244"/>
      <c r="O31" s="243"/>
      <c r="P31" s="244"/>
      <c r="Q31" s="243"/>
      <c r="R31" s="243"/>
      <c r="S31" s="243"/>
      <c r="T31" s="243"/>
      <c r="U31" s="244"/>
      <c r="V31" s="243"/>
      <c r="W31" s="244"/>
      <c r="X31" s="243"/>
    </row>
    <row r="32" spans="1:24" s="18" customFormat="1" ht="16.5" thickBot="1">
      <c r="A32" s="221"/>
      <c r="B32" s="49"/>
      <c r="C32" s="50" t="s">
        <v>11</v>
      </c>
      <c r="D32" s="28">
        <f t="shared" si="0"/>
        <v>407.625</v>
      </c>
      <c r="E32" s="234"/>
      <c r="F32" s="243"/>
      <c r="G32" s="243"/>
      <c r="H32" s="244">
        <f t="shared" si="3"/>
        <v>407.625</v>
      </c>
      <c r="I32" s="245">
        <v>407.625</v>
      </c>
      <c r="J32" s="245"/>
      <c r="K32" s="244"/>
      <c r="L32" s="244"/>
      <c r="M32" s="243"/>
      <c r="N32" s="244"/>
      <c r="O32" s="243"/>
      <c r="P32" s="244"/>
      <c r="Q32" s="243"/>
      <c r="R32" s="243"/>
      <c r="S32" s="243"/>
      <c r="T32" s="243"/>
      <c r="U32" s="244"/>
      <c r="V32" s="243"/>
      <c r="W32" s="244"/>
      <c r="X32" s="243"/>
    </row>
    <row r="33" spans="1:24" s="18" customFormat="1" ht="15.75">
      <c r="A33" s="221" t="s">
        <v>25</v>
      </c>
      <c r="B33" s="15" t="s">
        <v>26</v>
      </c>
      <c r="C33" s="16" t="s">
        <v>9</v>
      </c>
      <c r="D33" s="17">
        <f t="shared" si="0"/>
        <v>0</v>
      </c>
      <c r="E33" s="235"/>
      <c r="F33" s="243"/>
      <c r="G33" s="243"/>
      <c r="H33" s="244">
        <f t="shared" si="3"/>
        <v>0</v>
      </c>
      <c r="I33" s="245"/>
      <c r="J33" s="245"/>
      <c r="K33" s="244"/>
      <c r="L33" s="244"/>
      <c r="M33" s="243"/>
      <c r="N33" s="244"/>
      <c r="O33" s="243"/>
      <c r="P33" s="244"/>
      <c r="Q33" s="243"/>
      <c r="R33" s="243"/>
      <c r="S33" s="243"/>
      <c r="T33" s="243"/>
      <c r="U33" s="244"/>
      <c r="V33" s="243"/>
      <c r="W33" s="244"/>
      <c r="X33" s="243"/>
    </row>
    <row r="34" spans="1:24" s="18" customFormat="1" ht="15.75">
      <c r="A34" s="221"/>
      <c r="B34" s="51" t="s">
        <v>69</v>
      </c>
      <c r="C34" s="20" t="s">
        <v>58</v>
      </c>
      <c r="D34" s="17">
        <f t="shared" si="0"/>
        <v>0</v>
      </c>
      <c r="E34" s="236"/>
      <c r="F34" s="243"/>
      <c r="G34" s="243"/>
      <c r="H34" s="244">
        <f t="shared" si="3"/>
        <v>0</v>
      </c>
      <c r="I34" s="245"/>
      <c r="J34" s="245"/>
      <c r="K34" s="244"/>
      <c r="L34" s="244"/>
      <c r="M34" s="243"/>
      <c r="N34" s="244"/>
      <c r="O34" s="243"/>
      <c r="P34" s="244"/>
      <c r="Q34" s="243"/>
      <c r="R34" s="243"/>
      <c r="S34" s="243"/>
      <c r="T34" s="243"/>
      <c r="U34" s="244"/>
      <c r="V34" s="243"/>
      <c r="W34" s="244"/>
      <c r="X34" s="243"/>
    </row>
    <row r="35" spans="1:24" s="18" customFormat="1" ht="16.5" thickBot="1">
      <c r="A35" s="221"/>
      <c r="B35" s="52"/>
      <c r="C35" s="35" t="s">
        <v>11</v>
      </c>
      <c r="D35" s="28">
        <f t="shared" si="0"/>
        <v>0</v>
      </c>
      <c r="E35" s="233"/>
      <c r="F35" s="243"/>
      <c r="G35" s="243"/>
      <c r="H35" s="244">
        <f t="shared" si="3"/>
        <v>0</v>
      </c>
      <c r="I35" s="245"/>
      <c r="J35" s="245"/>
      <c r="K35" s="244"/>
      <c r="L35" s="244"/>
      <c r="M35" s="243"/>
      <c r="N35" s="244"/>
      <c r="O35" s="243"/>
      <c r="P35" s="244"/>
      <c r="Q35" s="243"/>
      <c r="R35" s="243"/>
      <c r="S35" s="243"/>
      <c r="T35" s="243"/>
      <c r="U35" s="244"/>
      <c r="V35" s="243"/>
      <c r="W35" s="244"/>
      <c r="X35" s="243"/>
    </row>
    <row r="36" spans="1:24" s="18" customFormat="1" ht="15.75">
      <c r="A36" s="221" t="s">
        <v>27</v>
      </c>
      <c r="B36" s="40" t="s">
        <v>114</v>
      </c>
      <c r="C36" s="41" t="s">
        <v>28</v>
      </c>
      <c r="D36" s="17">
        <f t="shared" si="0"/>
        <v>6</v>
      </c>
      <c r="E36" s="234"/>
      <c r="F36" s="243"/>
      <c r="G36" s="243"/>
      <c r="H36" s="244">
        <f t="shared" si="3"/>
        <v>6</v>
      </c>
      <c r="I36" s="245"/>
      <c r="J36" s="245">
        <v>6</v>
      </c>
      <c r="K36" s="244"/>
      <c r="L36" s="244"/>
      <c r="M36" s="243"/>
      <c r="N36" s="244"/>
      <c r="O36" s="243"/>
      <c r="P36" s="244"/>
      <c r="Q36" s="243"/>
      <c r="R36" s="243"/>
      <c r="S36" s="243"/>
      <c r="T36" s="243"/>
      <c r="U36" s="244"/>
      <c r="V36" s="243"/>
      <c r="W36" s="244"/>
      <c r="X36" s="243"/>
    </row>
    <row r="37" spans="1:24" s="18" customFormat="1" ht="16.5" thickBot="1">
      <c r="A37" s="221"/>
      <c r="B37" s="53" t="s">
        <v>53</v>
      </c>
      <c r="C37" s="44" t="s">
        <v>11</v>
      </c>
      <c r="D37" s="28">
        <f t="shared" si="0"/>
        <v>3.912</v>
      </c>
      <c r="E37" s="233"/>
      <c r="F37" s="243"/>
      <c r="G37" s="243"/>
      <c r="H37" s="244">
        <f t="shared" si="3"/>
        <v>3.912</v>
      </c>
      <c r="I37" s="245"/>
      <c r="J37" s="245">
        <v>3.912</v>
      </c>
      <c r="K37" s="244"/>
      <c r="L37" s="244"/>
      <c r="M37" s="243"/>
      <c r="N37" s="244"/>
      <c r="O37" s="243"/>
      <c r="P37" s="244"/>
      <c r="Q37" s="243"/>
      <c r="R37" s="243"/>
      <c r="S37" s="243"/>
      <c r="T37" s="243"/>
      <c r="U37" s="244"/>
      <c r="V37" s="243"/>
      <c r="W37" s="244"/>
      <c r="X37" s="243"/>
    </row>
    <row r="38" spans="1:24" s="18" customFormat="1" ht="15.75">
      <c r="A38" s="221" t="s">
        <v>29</v>
      </c>
      <c r="B38" s="15" t="s">
        <v>52</v>
      </c>
      <c r="C38" s="54" t="s">
        <v>28</v>
      </c>
      <c r="D38" s="17">
        <f t="shared" si="0"/>
        <v>0</v>
      </c>
      <c r="E38" s="234"/>
      <c r="F38" s="243"/>
      <c r="G38" s="243"/>
      <c r="H38" s="244">
        <f t="shared" si="3"/>
        <v>0</v>
      </c>
      <c r="I38" s="245"/>
      <c r="J38" s="245"/>
      <c r="K38" s="244"/>
      <c r="L38" s="244"/>
      <c r="M38" s="243"/>
      <c r="N38" s="244"/>
      <c r="O38" s="243"/>
      <c r="P38" s="244"/>
      <c r="Q38" s="243"/>
      <c r="R38" s="243"/>
      <c r="S38" s="243"/>
      <c r="T38" s="243"/>
      <c r="U38" s="244"/>
      <c r="V38" s="243"/>
      <c r="W38" s="244"/>
      <c r="X38" s="243"/>
    </row>
    <row r="39" spans="1:24" s="18" customFormat="1" ht="16.5" thickBot="1">
      <c r="A39" s="221"/>
      <c r="B39" s="55" t="s">
        <v>51</v>
      </c>
      <c r="C39" s="56" t="s">
        <v>11</v>
      </c>
      <c r="D39" s="28">
        <f t="shared" si="0"/>
        <v>0</v>
      </c>
      <c r="E39" s="233"/>
      <c r="F39" s="243"/>
      <c r="G39" s="243"/>
      <c r="H39" s="244">
        <f t="shared" si="3"/>
        <v>0</v>
      </c>
      <c r="I39" s="245"/>
      <c r="J39" s="245"/>
      <c r="K39" s="244"/>
      <c r="L39" s="244"/>
      <c r="M39" s="243"/>
      <c r="N39" s="244"/>
      <c r="O39" s="243"/>
      <c r="P39" s="244"/>
      <c r="Q39" s="243"/>
      <c r="R39" s="243"/>
      <c r="S39" s="243"/>
      <c r="T39" s="243"/>
      <c r="U39" s="244"/>
      <c r="V39" s="243"/>
      <c r="W39" s="244"/>
      <c r="X39" s="243"/>
    </row>
    <row r="40" spans="1:24" s="18" customFormat="1" ht="15.75">
      <c r="A40" s="221" t="s">
        <v>31</v>
      </c>
      <c r="B40" s="40" t="s">
        <v>65</v>
      </c>
      <c r="C40" s="41" t="s">
        <v>17</v>
      </c>
      <c r="D40" s="17">
        <f t="shared" si="0"/>
        <v>0</v>
      </c>
      <c r="E40" s="234"/>
      <c r="F40" s="243"/>
      <c r="G40" s="243"/>
      <c r="H40" s="244">
        <f t="shared" si="3"/>
        <v>0</v>
      </c>
      <c r="I40" s="245"/>
      <c r="J40" s="245"/>
      <c r="K40" s="244"/>
      <c r="L40" s="244"/>
      <c r="M40" s="243"/>
      <c r="N40" s="244"/>
      <c r="O40" s="243"/>
      <c r="P40" s="244"/>
      <c r="Q40" s="243"/>
      <c r="R40" s="243"/>
      <c r="S40" s="243"/>
      <c r="T40" s="243"/>
      <c r="U40" s="244"/>
      <c r="V40" s="243"/>
      <c r="W40" s="244"/>
      <c r="X40" s="243"/>
    </row>
    <row r="41" spans="1:24" s="18" customFormat="1" ht="16.5" thickBot="1">
      <c r="A41" s="221"/>
      <c r="B41" s="52"/>
      <c r="C41" s="56" t="s">
        <v>11</v>
      </c>
      <c r="D41" s="28">
        <f t="shared" si="0"/>
        <v>0</v>
      </c>
      <c r="E41" s="233"/>
      <c r="F41" s="243"/>
      <c r="G41" s="243"/>
      <c r="H41" s="244">
        <f t="shared" si="3"/>
        <v>0</v>
      </c>
      <c r="I41" s="245"/>
      <c r="J41" s="245"/>
      <c r="K41" s="244"/>
      <c r="L41" s="244"/>
      <c r="M41" s="243"/>
      <c r="N41" s="244"/>
      <c r="O41" s="243"/>
      <c r="P41" s="244"/>
      <c r="Q41" s="243"/>
      <c r="R41" s="243"/>
      <c r="S41" s="243"/>
      <c r="T41" s="243"/>
      <c r="U41" s="244"/>
      <c r="V41" s="243"/>
      <c r="W41" s="244"/>
      <c r="X41" s="243"/>
    </row>
    <row r="42" spans="1:24" s="18" customFormat="1" ht="15.75">
      <c r="A42" s="221" t="s">
        <v>32</v>
      </c>
      <c r="B42" s="40" t="s">
        <v>78</v>
      </c>
      <c r="C42" s="41" t="s">
        <v>28</v>
      </c>
      <c r="D42" s="17">
        <f t="shared" si="0"/>
        <v>15</v>
      </c>
      <c r="E42" s="234"/>
      <c r="F42" s="243"/>
      <c r="G42" s="243"/>
      <c r="H42" s="244">
        <f t="shared" si="3"/>
        <v>15</v>
      </c>
      <c r="I42" s="245"/>
      <c r="J42" s="245">
        <v>15</v>
      </c>
      <c r="K42" s="244"/>
      <c r="L42" s="244"/>
      <c r="M42" s="243"/>
      <c r="N42" s="244"/>
      <c r="O42" s="243"/>
      <c r="P42" s="244"/>
      <c r="Q42" s="243"/>
      <c r="R42" s="243"/>
      <c r="S42" s="243"/>
      <c r="T42" s="243"/>
      <c r="U42" s="244"/>
      <c r="V42" s="243"/>
      <c r="W42" s="244"/>
      <c r="X42" s="243"/>
    </row>
    <row r="43" spans="1:24" s="18" customFormat="1" ht="16.5" thickBot="1">
      <c r="A43" s="221"/>
      <c r="B43" s="57" t="s">
        <v>79</v>
      </c>
      <c r="C43" s="44" t="s">
        <v>11</v>
      </c>
      <c r="D43" s="28">
        <f t="shared" si="0"/>
        <v>18.858</v>
      </c>
      <c r="E43" s="233"/>
      <c r="F43" s="243"/>
      <c r="G43" s="243"/>
      <c r="H43" s="244">
        <f t="shared" si="3"/>
        <v>18.858</v>
      </c>
      <c r="I43" s="245"/>
      <c r="J43" s="245">
        <v>18.858</v>
      </c>
      <c r="K43" s="244"/>
      <c r="L43" s="244"/>
      <c r="M43" s="243"/>
      <c r="N43" s="244"/>
      <c r="O43" s="243"/>
      <c r="P43" s="244"/>
      <c r="Q43" s="243"/>
      <c r="R43" s="243"/>
      <c r="S43" s="243"/>
      <c r="T43" s="243"/>
      <c r="U43" s="244"/>
      <c r="V43" s="243"/>
      <c r="W43" s="244"/>
      <c r="X43" s="243"/>
    </row>
    <row r="44" spans="1:24" s="18" customFormat="1" ht="15.75">
      <c r="A44" s="221" t="s">
        <v>34</v>
      </c>
      <c r="B44" s="40" t="s">
        <v>103</v>
      </c>
      <c r="C44" s="41" t="s">
        <v>28</v>
      </c>
      <c r="D44" s="17">
        <f t="shared" si="0"/>
        <v>1</v>
      </c>
      <c r="E44" s="234"/>
      <c r="F44" s="243"/>
      <c r="G44" s="243"/>
      <c r="H44" s="244">
        <f t="shared" si="3"/>
        <v>1</v>
      </c>
      <c r="I44" s="245"/>
      <c r="J44" s="245">
        <v>1</v>
      </c>
      <c r="K44" s="244"/>
      <c r="L44" s="244"/>
      <c r="M44" s="243"/>
      <c r="N44" s="244"/>
      <c r="O44" s="243"/>
      <c r="P44" s="244"/>
      <c r="Q44" s="243"/>
      <c r="R44" s="243"/>
      <c r="S44" s="243"/>
      <c r="T44" s="243"/>
      <c r="U44" s="244"/>
      <c r="V44" s="243"/>
      <c r="W44" s="244"/>
      <c r="X44" s="243"/>
    </row>
    <row r="45" spans="1:24" s="18" customFormat="1" ht="16.5" thickBot="1">
      <c r="A45" s="221"/>
      <c r="B45" s="26"/>
      <c r="C45" s="44" t="s">
        <v>11</v>
      </c>
      <c r="D45" s="28">
        <f t="shared" si="0"/>
        <v>1.829</v>
      </c>
      <c r="E45" s="233"/>
      <c r="F45" s="243"/>
      <c r="G45" s="243"/>
      <c r="H45" s="244">
        <f t="shared" si="3"/>
        <v>1.829</v>
      </c>
      <c r="I45" s="245"/>
      <c r="J45" s="245">
        <v>1.829</v>
      </c>
      <c r="K45" s="244"/>
      <c r="L45" s="244"/>
      <c r="M45" s="243"/>
      <c r="N45" s="244"/>
      <c r="O45" s="243"/>
      <c r="P45" s="244"/>
      <c r="Q45" s="243"/>
      <c r="R45" s="243"/>
      <c r="S45" s="243"/>
      <c r="T45" s="243"/>
      <c r="U45" s="244"/>
      <c r="V45" s="243"/>
      <c r="W45" s="244"/>
      <c r="X45" s="243"/>
    </row>
    <row r="46" spans="1:24" s="18" customFormat="1" ht="15.75">
      <c r="A46" s="221" t="s">
        <v>35</v>
      </c>
      <c r="B46" s="40" t="s">
        <v>76</v>
      </c>
      <c r="C46" s="41" t="s">
        <v>28</v>
      </c>
      <c r="D46" s="17">
        <f t="shared" si="0"/>
        <v>24</v>
      </c>
      <c r="E46" s="234"/>
      <c r="F46" s="243"/>
      <c r="G46" s="243"/>
      <c r="H46" s="244">
        <f t="shared" si="3"/>
        <v>24</v>
      </c>
      <c r="I46" s="245"/>
      <c r="J46" s="245">
        <v>24</v>
      </c>
      <c r="K46" s="244"/>
      <c r="L46" s="244"/>
      <c r="M46" s="243"/>
      <c r="N46" s="244"/>
      <c r="O46" s="243"/>
      <c r="P46" s="244"/>
      <c r="Q46" s="243"/>
      <c r="R46" s="243"/>
      <c r="S46" s="243"/>
      <c r="T46" s="243"/>
      <c r="U46" s="244"/>
      <c r="V46" s="243"/>
      <c r="W46" s="244"/>
      <c r="X46" s="243"/>
    </row>
    <row r="47" spans="1:24" s="18" customFormat="1" ht="16.5" thickBot="1">
      <c r="A47" s="221"/>
      <c r="B47" s="53" t="s">
        <v>30</v>
      </c>
      <c r="C47" s="44" t="s">
        <v>11</v>
      </c>
      <c r="D47" s="28">
        <f t="shared" si="0"/>
        <v>37.675</v>
      </c>
      <c r="E47" s="233"/>
      <c r="F47" s="243"/>
      <c r="G47" s="243"/>
      <c r="H47" s="244">
        <f t="shared" si="3"/>
        <v>37.675</v>
      </c>
      <c r="I47" s="245"/>
      <c r="J47" s="245">
        <v>37.675</v>
      </c>
      <c r="K47" s="244"/>
      <c r="L47" s="244"/>
      <c r="M47" s="243"/>
      <c r="N47" s="244"/>
      <c r="O47" s="243"/>
      <c r="P47" s="244"/>
      <c r="Q47" s="243"/>
      <c r="R47" s="243"/>
      <c r="S47" s="243"/>
      <c r="T47" s="243"/>
      <c r="U47" s="244"/>
      <c r="V47" s="243"/>
      <c r="W47" s="244"/>
      <c r="X47" s="243"/>
    </row>
    <row r="48" spans="1:24" s="18" customFormat="1" ht="15.75">
      <c r="A48" s="221" t="s">
        <v>36</v>
      </c>
      <c r="B48" s="34" t="s">
        <v>77</v>
      </c>
      <c r="C48" s="58" t="s">
        <v>9</v>
      </c>
      <c r="D48" s="17">
        <f t="shared" si="0"/>
        <v>0</v>
      </c>
      <c r="E48" s="234"/>
      <c r="F48" s="243"/>
      <c r="G48" s="243"/>
      <c r="H48" s="244">
        <f t="shared" si="3"/>
        <v>0</v>
      </c>
      <c r="I48" s="245"/>
      <c r="J48" s="245"/>
      <c r="K48" s="244"/>
      <c r="L48" s="244"/>
      <c r="M48" s="243"/>
      <c r="N48" s="244"/>
      <c r="O48" s="243"/>
      <c r="P48" s="244"/>
      <c r="Q48" s="243"/>
      <c r="R48" s="243"/>
      <c r="S48" s="243"/>
      <c r="T48" s="243"/>
      <c r="U48" s="244"/>
      <c r="V48" s="243"/>
      <c r="W48" s="244"/>
      <c r="X48" s="243"/>
    </row>
    <row r="49" spans="1:24" s="18" customFormat="1" ht="16.5" thickBot="1">
      <c r="A49" s="221"/>
      <c r="B49" s="55" t="s">
        <v>104</v>
      </c>
      <c r="C49" s="59" t="s">
        <v>40</v>
      </c>
      <c r="D49" s="28">
        <f t="shared" si="0"/>
        <v>0</v>
      </c>
      <c r="E49" s="233"/>
      <c r="F49" s="243"/>
      <c r="G49" s="243"/>
      <c r="H49" s="244">
        <f t="shared" si="3"/>
        <v>0</v>
      </c>
      <c r="I49" s="245"/>
      <c r="J49" s="245"/>
      <c r="K49" s="244"/>
      <c r="L49" s="244"/>
      <c r="M49" s="243"/>
      <c r="N49" s="244"/>
      <c r="O49" s="243"/>
      <c r="P49" s="244"/>
      <c r="Q49" s="243"/>
      <c r="R49" s="243"/>
      <c r="S49" s="243"/>
      <c r="T49" s="243"/>
      <c r="U49" s="244"/>
      <c r="V49" s="243"/>
      <c r="W49" s="244"/>
      <c r="X49" s="243"/>
    </row>
    <row r="50" spans="1:24" s="18" customFormat="1" ht="15.75">
      <c r="A50" s="221" t="s">
        <v>37</v>
      </c>
      <c r="B50" s="40" t="s">
        <v>80</v>
      </c>
      <c r="C50" s="41" t="s">
        <v>9</v>
      </c>
      <c r="D50" s="17">
        <f t="shared" si="0"/>
        <v>0.003</v>
      </c>
      <c r="E50" s="234"/>
      <c r="F50" s="243"/>
      <c r="G50" s="243"/>
      <c r="H50" s="244">
        <f t="shared" si="3"/>
        <v>0.003</v>
      </c>
      <c r="I50" s="245"/>
      <c r="J50" s="245">
        <v>0.003</v>
      </c>
      <c r="K50" s="244"/>
      <c r="L50" s="244"/>
      <c r="M50" s="243"/>
      <c r="N50" s="244"/>
      <c r="O50" s="243"/>
      <c r="P50" s="244"/>
      <c r="Q50" s="243"/>
      <c r="R50" s="243"/>
      <c r="S50" s="243"/>
      <c r="T50" s="243"/>
      <c r="U50" s="244"/>
      <c r="V50" s="243"/>
      <c r="W50" s="244"/>
      <c r="X50" s="243"/>
    </row>
    <row r="51" spans="1:24" s="18" customFormat="1" ht="16.5" thickBot="1">
      <c r="A51" s="221"/>
      <c r="B51" s="55" t="s">
        <v>81</v>
      </c>
      <c r="C51" s="56" t="s">
        <v>11</v>
      </c>
      <c r="D51" s="28">
        <f t="shared" si="0"/>
        <v>0.92</v>
      </c>
      <c r="E51" s="233"/>
      <c r="F51" s="243"/>
      <c r="G51" s="243"/>
      <c r="H51" s="246">
        <f t="shared" si="3"/>
        <v>0.92</v>
      </c>
      <c r="I51" s="245"/>
      <c r="J51" s="245">
        <v>0.92</v>
      </c>
      <c r="K51" s="244"/>
      <c r="L51" s="244"/>
      <c r="M51" s="243"/>
      <c r="N51" s="244"/>
      <c r="O51" s="243"/>
      <c r="P51" s="244"/>
      <c r="Q51" s="243"/>
      <c r="R51" s="243"/>
      <c r="S51" s="243"/>
      <c r="T51" s="243"/>
      <c r="U51" s="244"/>
      <c r="V51" s="243"/>
      <c r="W51" s="244"/>
      <c r="X51" s="243"/>
    </row>
    <row r="52" spans="1:24" ht="15.75">
      <c r="A52" s="226" t="s">
        <v>50</v>
      </c>
      <c r="B52" s="61" t="s">
        <v>135</v>
      </c>
      <c r="C52" s="62" t="s">
        <v>28</v>
      </c>
      <c r="D52" s="17">
        <f t="shared" si="0"/>
        <v>0</v>
      </c>
      <c r="E52" s="234"/>
      <c r="F52" s="247"/>
      <c r="G52" s="243"/>
      <c r="H52" s="244">
        <f t="shared" si="3"/>
        <v>0</v>
      </c>
      <c r="I52" s="257"/>
      <c r="J52" s="257"/>
      <c r="K52" s="248"/>
      <c r="L52" s="248"/>
      <c r="M52" s="247"/>
      <c r="N52" s="248"/>
      <c r="O52" s="247"/>
      <c r="P52" s="248"/>
      <c r="Q52" s="247"/>
      <c r="R52" s="247"/>
      <c r="S52" s="247"/>
      <c r="T52" s="247"/>
      <c r="U52" s="248"/>
      <c r="V52" s="247"/>
      <c r="W52" s="248"/>
      <c r="X52" s="247"/>
    </row>
    <row r="53" spans="1:24" ht="16.5" thickBot="1">
      <c r="A53" s="226"/>
      <c r="B53" s="66" t="s">
        <v>136</v>
      </c>
      <c r="C53" s="67" t="s">
        <v>11</v>
      </c>
      <c r="D53" s="28">
        <f t="shared" si="0"/>
        <v>0</v>
      </c>
      <c r="E53" s="233"/>
      <c r="F53" s="247"/>
      <c r="G53" s="243"/>
      <c r="H53" s="244">
        <f t="shared" si="3"/>
        <v>0</v>
      </c>
      <c r="I53" s="257"/>
      <c r="J53" s="257"/>
      <c r="K53" s="248"/>
      <c r="L53" s="248"/>
      <c r="M53" s="247"/>
      <c r="N53" s="248"/>
      <c r="O53" s="247"/>
      <c r="P53" s="248"/>
      <c r="Q53" s="247"/>
      <c r="R53" s="247"/>
      <c r="S53" s="247"/>
      <c r="T53" s="247"/>
      <c r="U53" s="248"/>
      <c r="V53" s="247"/>
      <c r="W53" s="248"/>
      <c r="X53" s="247"/>
    </row>
    <row r="54" spans="1:24" s="18" customFormat="1" ht="15.75">
      <c r="A54" s="221" t="s">
        <v>150</v>
      </c>
      <c r="B54" s="15" t="s">
        <v>67</v>
      </c>
      <c r="C54" s="54" t="s">
        <v>9</v>
      </c>
      <c r="D54" s="17">
        <f t="shared" si="0"/>
        <v>0</v>
      </c>
      <c r="E54" s="234"/>
      <c r="F54" s="243"/>
      <c r="G54" s="243"/>
      <c r="H54" s="244">
        <f t="shared" si="3"/>
        <v>0</v>
      </c>
      <c r="I54" s="245"/>
      <c r="J54" s="245"/>
      <c r="K54" s="244"/>
      <c r="L54" s="244"/>
      <c r="M54" s="243"/>
      <c r="N54" s="244"/>
      <c r="O54" s="243"/>
      <c r="P54" s="244"/>
      <c r="Q54" s="243"/>
      <c r="R54" s="243"/>
      <c r="S54" s="243"/>
      <c r="T54" s="243"/>
      <c r="U54" s="244"/>
      <c r="V54" s="243"/>
      <c r="W54" s="244"/>
      <c r="X54" s="243"/>
    </row>
    <row r="55" spans="1:24" s="18" customFormat="1" ht="16.5" thickBot="1">
      <c r="A55" s="221"/>
      <c r="B55" s="26"/>
      <c r="C55" s="44" t="s">
        <v>11</v>
      </c>
      <c r="D55" s="28">
        <f t="shared" si="0"/>
        <v>0</v>
      </c>
      <c r="E55" s="233"/>
      <c r="F55" s="243"/>
      <c r="G55" s="243"/>
      <c r="H55" s="244">
        <f t="shared" si="3"/>
        <v>0</v>
      </c>
      <c r="I55" s="245"/>
      <c r="J55" s="245"/>
      <c r="K55" s="244"/>
      <c r="L55" s="244"/>
      <c r="M55" s="243"/>
      <c r="N55" s="244"/>
      <c r="O55" s="243"/>
      <c r="P55" s="244"/>
      <c r="Q55" s="243"/>
      <c r="R55" s="243"/>
      <c r="S55" s="243"/>
      <c r="T55" s="243"/>
      <c r="U55" s="244"/>
      <c r="V55" s="243"/>
      <c r="W55" s="244"/>
      <c r="X55" s="243"/>
    </row>
    <row r="56" spans="1:24" s="18" customFormat="1" ht="15.75">
      <c r="A56" s="221" t="s">
        <v>39</v>
      </c>
      <c r="B56" s="40" t="s">
        <v>151</v>
      </c>
      <c r="C56" s="41" t="s">
        <v>28</v>
      </c>
      <c r="D56" s="17">
        <f t="shared" si="0"/>
        <v>0</v>
      </c>
      <c r="E56" s="234"/>
      <c r="F56" s="243"/>
      <c r="G56" s="243"/>
      <c r="H56" s="244">
        <f t="shared" si="3"/>
        <v>0</v>
      </c>
      <c r="I56" s="245"/>
      <c r="J56" s="245"/>
      <c r="K56" s="244"/>
      <c r="L56" s="244"/>
      <c r="M56" s="243"/>
      <c r="N56" s="244"/>
      <c r="O56" s="243"/>
      <c r="P56" s="244"/>
      <c r="Q56" s="243"/>
      <c r="R56" s="243"/>
      <c r="S56" s="243"/>
      <c r="T56" s="243"/>
      <c r="U56" s="244"/>
      <c r="V56" s="243"/>
      <c r="W56" s="244"/>
      <c r="X56" s="243"/>
    </row>
    <row r="57" spans="1:24" s="18" customFormat="1" ht="16.5" thickBot="1">
      <c r="A57" s="221"/>
      <c r="B57" s="70"/>
      <c r="C57" s="71" t="s">
        <v>11</v>
      </c>
      <c r="D57" s="72">
        <f t="shared" si="0"/>
        <v>0</v>
      </c>
      <c r="E57" s="234"/>
      <c r="F57" s="243"/>
      <c r="G57" s="243"/>
      <c r="H57" s="244">
        <f t="shared" si="3"/>
        <v>0</v>
      </c>
      <c r="I57" s="245"/>
      <c r="J57" s="245"/>
      <c r="K57" s="244"/>
      <c r="L57" s="244"/>
      <c r="M57" s="243"/>
      <c r="N57" s="244"/>
      <c r="O57" s="243"/>
      <c r="P57" s="244"/>
      <c r="Q57" s="243"/>
      <c r="R57" s="243"/>
      <c r="S57" s="243"/>
      <c r="T57" s="243"/>
      <c r="U57" s="244"/>
      <c r="V57" s="243"/>
      <c r="W57" s="244"/>
      <c r="X57" s="243"/>
    </row>
    <row r="58" spans="1:24" s="18" customFormat="1" ht="17.25" thickBot="1" thickTop="1">
      <c r="A58" s="227" t="s">
        <v>74</v>
      </c>
      <c r="B58" s="73" t="s">
        <v>75</v>
      </c>
      <c r="C58" s="74" t="s">
        <v>11</v>
      </c>
      <c r="D58" s="75">
        <f t="shared" si="0"/>
        <v>270.781</v>
      </c>
      <c r="E58" s="237"/>
      <c r="F58" s="249"/>
      <c r="G58" s="249"/>
      <c r="H58" s="249">
        <f>H60+H70+H72</f>
        <v>270.781</v>
      </c>
      <c r="I58" s="688">
        <f>I60+I70+I72</f>
        <v>0</v>
      </c>
      <c r="J58" s="688">
        <f>J60+J70+J72</f>
        <v>270.781</v>
      </c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</row>
    <row r="59" spans="1:24" s="18" customFormat="1" ht="16.5" thickTop="1">
      <c r="A59" s="221" t="s">
        <v>41</v>
      </c>
      <c r="B59" s="15" t="s">
        <v>93</v>
      </c>
      <c r="C59" s="16" t="s">
        <v>17</v>
      </c>
      <c r="D59" s="17">
        <f t="shared" si="0"/>
        <v>0.0544</v>
      </c>
      <c r="E59" s="234"/>
      <c r="F59" s="250"/>
      <c r="G59" s="250"/>
      <c r="H59" s="250">
        <f aca="true" t="shared" si="4" ref="H59:J60">H61+H63+H65+H67</f>
        <v>0.0544</v>
      </c>
      <c r="I59" s="245">
        <f t="shared" si="4"/>
        <v>0</v>
      </c>
      <c r="J59" s="245">
        <f t="shared" si="4"/>
        <v>0.0544</v>
      </c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</row>
    <row r="60" spans="1:24" s="18" customFormat="1" ht="15.75">
      <c r="A60" s="221"/>
      <c r="B60" s="15" t="s">
        <v>46</v>
      </c>
      <c r="C60" s="20" t="s">
        <v>11</v>
      </c>
      <c r="D60" s="17">
        <f t="shared" si="0"/>
        <v>66.273</v>
      </c>
      <c r="E60" s="238"/>
      <c r="F60" s="251"/>
      <c r="G60" s="250"/>
      <c r="H60" s="250">
        <f t="shared" si="4"/>
        <v>66.273</v>
      </c>
      <c r="I60" s="245">
        <f t="shared" si="4"/>
        <v>0</v>
      </c>
      <c r="J60" s="245">
        <f t="shared" si="4"/>
        <v>66.273</v>
      </c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</row>
    <row r="61" spans="1:24" s="18" customFormat="1" ht="15.75">
      <c r="A61" s="221" t="s">
        <v>141</v>
      </c>
      <c r="B61" s="19" t="s">
        <v>19</v>
      </c>
      <c r="C61" s="20" t="s">
        <v>20</v>
      </c>
      <c r="D61" s="17">
        <f t="shared" si="0"/>
        <v>0.0034</v>
      </c>
      <c r="E61" s="234"/>
      <c r="F61" s="243"/>
      <c r="G61" s="243"/>
      <c r="H61" s="244">
        <f aca="true" t="shared" si="5" ref="H61:H72">I61+J61</f>
        <v>0.0034</v>
      </c>
      <c r="I61" s="245"/>
      <c r="J61" s="245">
        <v>0.0034</v>
      </c>
      <c r="K61" s="244"/>
      <c r="L61" s="244"/>
      <c r="M61" s="243"/>
      <c r="N61" s="244"/>
      <c r="O61" s="243"/>
      <c r="P61" s="244"/>
      <c r="Q61" s="243"/>
      <c r="R61" s="243"/>
      <c r="S61" s="243"/>
      <c r="T61" s="243"/>
      <c r="U61" s="244"/>
      <c r="V61" s="243"/>
      <c r="W61" s="244"/>
      <c r="X61" s="243"/>
    </row>
    <row r="62" spans="1:24" s="18" customFormat="1" ht="15.75">
      <c r="A62" s="221"/>
      <c r="B62" s="19"/>
      <c r="C62" s="20" t="s">
        <v>11</v>
      </c>
      <c r="D62" s="17">
        <f t="shared" si="0"/>
        <v>3.931</v>
      </c>
      <c r="E62" s="234"/>
      <c r="F62" s="243"/>
      <c r="G62" s="243"/>
      <c r="H62" s="244">
        <f t="shared" si="5"/>
        <v>3.931</v>
      </c>
      <c r="I62" s="245"/>
      <c r="J62" s="245">
        <v>3.931</v>
      </c>
      <c r="K62" s="244"/>
      <c r="L62" s="244"/>
      <c r="M62" s="243"/>
      <c r="N62" s="244"/>
      <c r="O62" s="243"/>
      <c r="P62" s="244"/>
      <c r="Q62" s="243"/>
      <c r="R62" s="243"/>
      <c r="S62" s="243"/>
      <c r="T62" s="243"/>
      <c r="U62" s="244"/>
      <c r="V62" s="243"/>
      <c r="W62" s="244"/>
      <c r="X62" s="243"/>
    </row>
    <row r="63" spans="1:24" s="18" customFormat="1" ht="15.75">
      <c r="A63" s="221" t="s">
        <v>142</v>
      </c>
      <c r="B63" s="19" t="s">
        <v>21</v>
      </c>
      <c r="C63" s="20" t="s">
        <v>17</v>
      </c>
      <c r="D63" s="17">
        <f t="shared" si="0"/>
        <v>0.037</v>
      </c>
      <c r="E63" s="234"/>
      <c r="F63" s="243"/>
      <c r="G63" s="243"/>
      <c r="H63" s="244">
        <f t="shared" si="5"/>
        <v>0.037</v>
      </c>
      <c r="I63" s="245"/>
      <c r="J63" s="245">
        <v>0.037</v>
      </c>
      <c r="K63" s="244"/>
      <c r="L63" s="244"/>
      <c r="M63" s="243"/>
      <c r="N63" s="244"/>
      <c r="O63" s="243"/>
      <c r="P63" s="244"/>
      <c r="Q63" s="243"/>
      <c r="R63" s="243"/>
      <c r="S63" s="243"/>
      <c r="T63" s="243"/>
      <c r="U63" s="244"/>
      <c r="V63" s="243"/>
      <c r="W63" s="244"/>
      <c r="X63" s="243"/>
    </row>
    <row r="64" spans="1:24" s="18" customFormat="1" ht="15.75">
      <c r="A64" s="221"/>
      <c r="B64" s="19"/>
      <c r="C64" s="20" t="s">
        <v>11</v>
      </c>
      <c r="D64" s="17">
        <f t="shared" si="0"/>
        <v>44.356</v>
      </c>
      <c r="E64" s="234"/>
      <c r="F64" s="243"/>
      <c r="G64" s="243"/>
      <c r="H64" s="244">
        <f t="shared" si="5"/>
        <v>44.356</v>
      </c>
      <c r="I64" s="245"/>
      <c r="J64" s="245">
        <v>44.356</v>
      </c>
      <c r="K64" s="244"/>
      <c r="L64" s="244"/>
      <c r="M64" s="243"/>
      <c r="N64" s="244"/>
      <c r="O64" s="243"/>
      <c r="P64" s="244"/>
      <c r="Q64" s="243"/>
      <c r="R64" s="243"/>
      <c r="S64" s="243"/>
      <c r="T64" s="243"/>
      <c r="U64" s="244"/>
      <c r="V64" s="243"/>
      <c r="W64" s="244"/>
      <c r="X64" s="243"/>
    </row>
    <row r="65" spans="1:24" s="18" customFormat="1" ht="15.75">
      <c r="A65" s="221" t="s">
        <v>143</v>
      </c>
      <c r="B65" s="19" t="s">
        <v>22</v>
      </c>
      <c r="C65" s="20" t="s">
        <v>17</v>
      </c>
      <c r="D65" s="17">
        <f t="shared" si="0"/>
        <v>0.009</v>
      </c>
      <c r="E65" s="234"/>
      <c r="F65" s="243"/>
      <c r="G65" s="243"/>
      <c r="H65" s="244">
        <f t="shared" si="5"/>
        <v>0.009</v>
      </c>
      <c r="I65" s="245"/>
      <c r="J65" s="245">
        <v>0.009</v>
      </c>
      <c r="K65" s="244"/>
      <c r="L65" s="244"/>
      <c r="M65" s="243"/>
      <c r="N65" s="244"/>
      <c r="O65" s="243"/>
      <c r="P65" s="244"/>
      <c r="Q65" s="243"/>
      <c r="R65" s="243"/>
      <c r="S65" s="243"/>
      <c r="T65" s="243"/>
      <c r="U65" s="244"/>
      <c r="V65" s="243"/>
      <c r="W65" s="244"/>
      <c r="X65" s="243"/>
    </row>
    <row r="66" spans="1:24" s="18" customFormat="1" ht="15.75">
      <c r="A66" s="221"/>
      <c r="B66" s="19"/>
      <c r="C66" s="20" t="s">
        <v>11</v>
      </c>
      <c r="D66" s="17">
        <f t="shared" si="0"/>
        <v>12.153</v>
      </c>
      <c r="E66" s="234"/>
      <c r="F66" s="243"/>
      <c r="G66" s="243"/>
      <c r="H66" s="244">
        <f t="shared" si="5"/>
        <v>12.153</v>
      </c>
      <c r="I66" s="245"/>
      <c r="J66" s="245">
        <v>12.153</v>
      </c>
      <c r="K66" s="244"/>
      <c r="L66" s="244"/>
      <c r="M66" s="243"/>
      <c r="N66" s="244"/>
      <c r="O66" s="243"/>
      <c r="P66" s="244"/>
      <c r="Q66" s="243"/>
      <c r="R66" s="243"/>
      <c r="S66" s="243"/>
      <c r="T66" s="243"/>
      <c r="U66" s="244"/>
      <c r="V66" s="243"/>
      <c r="W66" s="244"/>
      <c r="X66" s="243"/>
    </row>
    <row r="67" spans="1:24" s="18" customFormat="1" ht="15.75">
      <c r="A67" s="221" t="s">
        <v>144</v>
      </c>
      <c r="B67" s="19" t="s">
        <v>23</v>
      </c>
      <c r="C67" s="20" t="s">
        <v>17</v>
      </c>
      <c r="D67" s="17">
        <f t="shared" si="0"/>
        <v>0.005</v>
      </c>
      <c r="E67" s="234"/>
      <c r="F67" s="243"/>
      <c r="G67" s="243"/>
      <c r="H67" s="244">
        <f t="shared" si="5"/>
        <v>0.005</v>
      </c>
      <c r="I67" s="245"/>
      <c r="J67" s="245">
        <v>0.005</v>
      </c>
      <c r="K67" s="244"/>
      <c r="L67" s="244"/>
      <c r="M67" s="243"/>
      <c r="N67" s="244"/>
      <c r="O67" s="243"/>
      <c r="P67" s="244"/>
      <c r="Q67" s="243"/>
      <c r="R67" s="243"/>
      <c r="S67" s="243"/>
      <c r="T67" s="243"/>
      <c r="U67" s="244"/>
      <c r="V67" s="243"/>
      <c r="W67" s="244"/>
      <c r="X67" s="243"/>
    </row>
    <row r="68" spans="1:24" s="18" customFormat="1" ht="16.5" thickBot="1">
      <c r="A68" s="221"/>
      <c r="B68" s="26"/>
      <c r="C68" s="27" t="s">
        <v>11</v>
      </c>
      <c r="D68" s="28">
        <f t="shared" si="0"/>
        <v>5.833</v>
      </c>
      <c r="E68" s="233"/>
      <c r="F68" s="243"/>
      <c r="G68" s="243"/>
      <c r="H68" s="244">
        <f t="shared" si="5"/>
        <v>5.833</v>
      </c>
      <c r="I68" s="245"/>
      <c r="J68" s="245">
        <v>5.833</v>
      </c>
      <c r="K68" s="244"/>
      <c r="L68" s="244"/>
      <c r="M68" s="243"/>
      <c r="N68" s="244"/>
      <c r="O68" s="243"/>
      <c r="P68" s="244"/>
      <c r="Q68" s="243"/>
      <c r="R68" s="243"/>
      <c r="S68" s="243"/>
      <c r="T68" s="243"/>
      <c r="U68" s="244"/>
      <c r="V68" s="243"/>
      <c r="W68" s="244"/>
      <c r="X68" s="243"/>
    </row>
    <row r="69" spans="1:24" s="18" customFormat="1" ht="15.75">
      <c r="A69" s="221" t="s">
        <v>152</v>
      </c>
      <c r="B69" s="40" t="s">
        <v>48</v>
      </c>
      <c r="C69" s="41" t="s">
        <v>28</v>
      </c>
      <c r="D69" s="17">
        <f t="shared" si="0"/>
        <v>0</v>
      </c>
      <c r="E69" s="234"/>
      <c r="F69" s="243"/>
      <c r="G69" s="243"/>
      <c r="H69" s="244">
        <f t="shared" si="5"/>
        <v>0</v>
      </c>
      <c r="I69" s="245"/>
      <c r="J69" s="245"/>
      <c r="K69" s="244"/>
      <c r="L69" s="244"/>
      <c r="M69" s="243"/>
      <c r="N69" s="244"/>
      <c r="O69" s="243"/>
      <c r="P69" s="244"/>
      <c r="Q69" s="243"/>
      <c r="R69" s="243"/>
      <c r="S69" s="243"/>
      <c r="T69" s="243"/>
      <c r="U69" s="244"/>
      <c r="V69" s="243"/>
      <c r="W69" s="244"/>
      <c r="X69" s="243"/>
    </row>
    <row r="70" spans="1:24" s="18" customFormat="1" ht="16.5" thickBot="1">
      <c r="A70" s="221"/>
      <c r="B70" s="26"/>
      <c r="C70" s="44" t="s">
        <v>11</v>
      </c>
      <c r="D70" s="28">
        <f t="shared" si="0"/>
        <v>0</v>
      </c>
      <c r="E70" s="233"/>
      <c r="F70" s="243"/>
      <c r="G70" s="243"/>
      <c r="H70" s="244">
        <f t="shared" si="5"/>
        <v>0</v>
      </c>
      <c r="I70" s="245"/>
      <c r="J70" s="245"/>
      <c r="K70" s="244"/>
      <c r="L70" s="244"/>
      <c r="M70" s="243"/>
      <c r="N70" s="244"/>
      <c r="O70" s="243"/>
      <c r="P70" s="244"/>
      <c r="Q70" s="243"/>
      <c r="R70" s="243"/>
      <c r="S70" s="243"/>
      <c r="T70" s="243"/>
      <c r="U70" s="244"/>
      <c r="V70" s="243"/>
      <c r="W70" s="244"/>
      <c r="X70" s="243"/>
    </row>
    <row r="71" spans="1:24" s="18" customFormat="1" ht="15.75">
      <c r="A71" s="221" t="s">
        <v>179</v>
      </c>
      <c r="B71" s="40" t="s">
        <v>105</v>
      </c>
      <c r="C71" s="41" t="s">
        <v>28</v>
      </c>
      <c r="D71" s="17">
        <f t="shared" si="0"/>
        <v>277</v>
      </c>
      <c r="E71" s="234"/>
      <c r="F71" s="243"/>
      <c r="G71" s="243"/>
      <c r="H71" s="244">
        <f t="shared" si="5"/>
        <v>277</v>
      </c>
      <c r="I71" s="245"/>
      <c r="J71" s="245">
        <v>277</v>
      </c>
      <c r="K71" s="244"/>
      <c r="L71" s="244"/>
      <c r="M71" s="243"/>
      <c r="N71" s="244"/>
      <c r="O71" s="243"/>
      <c r="P71" s="244"/>
      <c r="Q71" s="243"/>
      <c r="R71" s="243"/>
      <c r="S71" s="243"/>
      <c r="T71" s="243"/>
      <c r="U71" s="244"/>
      <c r="V71" s="243"/>
      <c r="W71" s="244"/>
      <c r="X71" s="243"/>
    </row>
    <row r="72" spans="1:24" s="18" customFormat="1" ht="16.5" thickBot="1">
      <c r="A72" s="221"/>
      <c r="B72" s="53" t="s">
        <v>115</v>
      </c>
      <c r="C72" s="44" t="s">
        <v>11</v>
      </c>
      <c r="D72" s="76">
        <f aca="true" t="shared" si="6" ref="D72:D84">E72+H72+K72+N72+P72+R72+U72+W72</f>
        <v>204.508</v>
      </c>
      <c r="E72" s="234"/>
      <c r="F72" s="243"/>
      <c r="G72" s="243"/>
      <c r="H72" s="244">
        <f t="shared" si="5"/>
        <v>204.508</v>
      </c>
      <c r="I72" s="245"/>
      <c r="J72" s="245">
        <v>204.508</v>
      </c>
      <c r="K72" s="244"/>
      <c r="L72" s="244"/>
      <c r="M72" s="243"/>
      <c r="N72" s="244"/>
      <c r="O72" s="243"/>
      <c r="P72" s="244"/>
      <c r="Q72" s="243"/>
      <c r="R72" s="243"/>
      <c r="S72" s="243"/>
      <c r="T72" s="243"/>
      <c r="U72" s="244"/>
      <c r="V72" s="243"/>
      <c r="W72" s="244"/>
      <c r="X72" s="243"/>
    </row>
    <row r="73" spans="1:24" ht="17.25" thickBot="1" thickTop="1">
      <c r="A73" s="229" t="s">
        <v>87</v>
      </c>
      <c r="B73" s="73" t="s">
        <v>85</v>
      </c>
      <c r="C73" s="77" t="s">
        <v>11</v>
      </c>
      <c r="D73" s="75">
        <f t="shared" si="6"/>
        <v>102.242</v>
      </c>
      <c r="E73" s="239"/>
      <c r="F73" s="252"/>
      <c r="G73" s="252"/>
      <c r="H73" s="252">
        <f>H75+H77+H79</f>
        <v>102.242</v>
      </c>
      <c r="I73" s="687">
        <f>I75+I77+I79</f>
        <v>0</v>
      </c>
      <c r="J73" s="687">
        <f>J75+J77+J79</f>
        <v>102.242</v>
      </c>
      <c r="K73" s="252"/>
      <c r="L73" s="252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</row>
    <row r="74" spans="1:24" ht="16.5" thickTop="1">
      <c r="A74" s="230">
        <v>21</v>
      </c>
      <c r="B74" s="79" t="s">
        <v>116</v>
      </c>
      <c r="C74" s="62" t="s">
        <v>17</v>
      </c>
      <c r="D74" s="17">
        <f t="shared" si="6"/>
        <v>0.148</v>
      </c>
      <c r="E74" s="240"/>
      <c r="F74" s="254"/>
      <c r="G74" s="231"/>
      <c r="H74" s="244">
        <f aca="true" t="shared" si="7" ref="H74:H79">I74+J74</f>
        <v>0.148</v>
      </c>
      <c r="I74" s="245"/>
      <c r="J74" s="257">
        <v>0.148</v>
      </c>
      <c r="K74" s="244"/>
      <c r="L74" s="244"/>
      <c r="M74" s="231"/>
      <c r="N74" s="244"/>
      <c r="O74" s="231"/>
      <c r="P74" s="244"/>
      <c r="Q74" s="231"/>
      <c r="R74" s="231"/>
      <c r="S74" s="231"/>
      <c r="T74" s="231"/>
      <c r="U74" s="244"/>
      <c r="V74" s="231"/>
      <c r="W74" s="244"/>
      <c r="X74" s="231"/>
    </row>
    <row r="75" spans="1:24" ht="16.5" thickBot="1">
      <c r="A75" s="231"/>
      <c r="B75" s="86" t="s">
        <v>117</v>
      </c>
      <c r="C75" s="67" t="s">
        <v>11</v>
      </c>
      <c r="D75" s="28">
        <f t="shared" si="6"/>
        <v>20.901</v>
      </c>
      <c r="E75" s="87"/>
      <c r="F75" s="255"/>
      <c r="G75" s="231"/>
      <c r="H75" s="244">
        <f t="shared" si="7"/>
        <v>20.901</v>
      </c>
      <c r="I75" s="245"/>
      <c r="J75" s="257">
        <v>20.901</v>
      </c>
      <c r="K75" s="244"/>
      <c r="L75" s="244"/>
      <c r="M75" s="231"/>
      <c r="N75" s="244"/>
      <c r="O75" s="231"/>
      <c r="P75" s="244"/>
      <c r="Q75" s="231"/>
      <c r="R75" s="231"/>
      <c r="S75" s="231"/>
      <c r="T75" s="231"/>
      <c r="U75" s="244"/>
      <c r="V75" s="231"/>
      <c r="W75" s="244"/>
      <c r="X75" s="231"/>
    </row>
    <row r="76" spans="1:24" ht="15.75">
      <c r="A76" s="230">
        <v>22</v>
      </c>
      <c r="B76" s="91" t="s">
        <v>118</v>
      </c>
      <c r="C76" s="83" t="s">
        <v>28</v>
      </c>
      <c r="D76" s="17">
        <f t="shared" si="6"/>
        <v>94</v>
      </c>
      <c r="E76" s="101"/>
      <c r="F76" s="247"/>
      <c r="G76" s="231"/>
      <c r="H76" s="244">
        <f t="shared" si="7"/>
        <v>94</v>
      </c>
      <c r="I76" s="245"/>
      <c r="J76" s="257">
        <v>94</v>
      </c>
      <c r="K76" s="244"/>
      <c r="L76" s="244"/>
      <c r="M76" s="231"/>
      <c r="N76" s="244"/>
      <c r="O76" s="231"/>
      <c r="P76" s="244"/>
      <c r="Q76" s="231"/>
      <c r="R76" s="231"/>
      <c r="S76" s="231"/>
      <c r="T76" s="231"/>
      <c r="U76" s="244"/>
      <c r="V76" s="231"/>
      <c r="W76" s="244"/>
      <c r="X76" s="231"/>
    </row>
    <row r="77" spans="1:24" ht="16.5" thickBot="1">
      <c r="A77" s="231"/>
      <c r="B77" s="94" t="s">
        <v>106</v>
      </c>
      <c r="C77" s="95" t="s">
        <v>11</v>
      </c>
      <c r="D77" s="17">
        <f>H77</f>
        <v>58.936</v>
      </c>
      <c r="E77" s="87"/>
      <c r="F77" s="247"/>
      <c r="G77" s="231"/>
      <c r="H77" s="244">
        <f t="shared" si="7"/>
        <v>58.936</v>
      </c>
      <c r="I77" s="245"/>
      <c r="J77" s="257">
        <v>58.936</v>
      </c>
      <c r="K77" s="244" t="s">
        <v>363</v>
      </c>
      <c r="M77" s="231"/>
      <c r="N77" s="244"/>
      <c r="O77" s="231"/>
      <c r="P77" s="244"/>
      <c r="Q77" s="231"/>
      <c r="R77" s="231"/>
      <c r="S77" s="231"/>
      <c r="T77" s="231"/>
      <c r="U77" s="244"/>
      <c r="V77" s="231"/>
      <c r="W77" s="244"/>
      <c r="X77" s="231"/>
    </row>
    <row r="78" spans="1:24" ht="15.75">
      <c r="A78" s="226" t="s">
        <v>111</v>
      </c>
      <c r="B78" s="100" t="s">
        <v>59</v>
      </c>
      <c r="C78" s="62" t="s">
        <v>28</v>
      </c>
      <c r="D78" s="17">
        <f t="shared" si="6"/>
        <v>8</v>
      </c>
      <c r="E78" s="101"/>
      <c r="F78" s="247"/>
      <c r="G78" s="247"/>
      <c r="H78" s="244">
        <f t="shared" si="7"/>
        <v>8</v>
      </c>
      <c r="I78" s="245"/>
      <c r="J78" s="257">
        <v>8</v>
      </c>
      <c r="K78" s="244"/>
      <c r="L78" s="244"/>
      <c r="M78" s="247"/>
      <c r="N78" s="244"/>
      <c r="O78" s="247"/>
      <c r="P78" s="244"/>
      <c r="Q78" s="247"/>
      <c r="R78" s="247"/>
      <c r="S78" s="247"/>
      <c r="T78" s="247"/>
      <c r="U78" s="244"/>
      <c r="V78" s="247"/>
      <c r="W78" s="244"/>
      <c r="X78" s="247"/>
    </row>
    <row r="79" spans="1:24" ht="16.5" thickBot="1">
      <c r="A79" s="226"/>
      <c r="B79" s="103"/>
      <c r="C79" s="104" t="s">
        <v>11</v>
      </c>
      <c r="D79" s="76">
        <f t="shared" si="6"/>
        <v>22.405</v>
      </c>
      <c r="E79" s="105"/>
      <c r="F79" s="247"/>
      <c r="G79" s="247"/>
      <c r="H79" s="244">
        <f t="shared" si="7"/>
        <v>22.405</v>
      </c>
      <c r="I79" s="245"/>
      <c r="J79" s="257">
        <v>22.405</v>
      </c>
      <c r="K79" s="244"/>
      <c r="L79" s="244"/>
      <c r="M79" s="247"/>
      <c r="N79" s="244"/>
      <c r="O79" s="247"/>
      <c r="P79" s="244"/>
      <c r="Q79" s="247"/>
      <c r="R79" s="247"/>
      <c r="S79" s="247"/>
      <c r="T79" s="247"/>
      <c r="U79" s="244"/>
      <c r="V79" s="247"/>
      <c r="W79" s="244"/>
      <c r="X79" s="247"/>
    </row>
    <row r="80" spans="1:24" ht="30" customHeight="1" thickBot="1" thickTop="1">
      <c r="A80" s="232" t="s">
        <v>89</v>
      </c>
      <c r="B80" s="107" t="s">
        <v>88</v>
      </c>
      <c r="C80" s="106" t="s">
        <v>11</v>
      </c>
      <c r="D80" s="108">
        <f t="shared" si="6"/>
        <v>0</v>
      </c>
      <c r="E80" s="241"/>
      <c r="F80" s="256"/>
      <c r="G80" s="256"/>
      <c r="H80" s="256">
        <f>H81+H82</f>
        <v>0</v>
      </c>
      <c r="I80" s="694">
        <f>I81+I82</f>
        <v>0</v>
      </c>
      <c r="J80" s="694">
        <f>J81+J82</f>
        <v>0</v>
      </c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</row>
    <row r="81" spans="1:24" ht="17.25" thickBot="1" thickTop="1">
      <c r="A81" s="226" t="s">
        <v>47</v>
      </c>
      <c r="B81" s="109" t="s">
        <v>160</v>
      </c>
      <c r="C81" s="110" t="s">
        <v>11</v>
      </c>
      <c r="D81" s="111">
        <f t="shared" si="6"/>
        <v>0</v>
      </c>
      <c r="E81" s="112"/>
      <c r="F81" s="247"/>
      <c r="G81" s="247"/>
      <c r="H81" s="248">
        <f>I81+J81</f>
        <v>0</v>
      </c>
      <c r="I81" s="257"/>
      <c r="J81" s="257"/>
      <c r="K81" s="248"/>
      <c r="L81" s="248"/>
      <c r="M81" s="247"/>
      <c r="N81" s="248"/>
      <c r="O81" s="247"/>
      <c r="P81" s="248"/>
      <c r="Q81" s="247"/>
      <c r="R81" s="247"/>
      <c r="S81" s="247"/>
      <c r="T81" s="247"/>
      <c r="U81" s="248"/>
      <c r="V81" s="247"/>
      <c r="W81" s="248"/>
      <c r="X81" s="247"/>
    </row>
    <row r="82" spans="1:24" ht="16.5" thickBot="1">
      <c r="A82" s="226" t="s">
        <v>153</v>
      </c>
      <c r="B82" s="109" t="s">
        <v>161</v>
      </c>
      <c r="C82" s="118" t="s">
        <v>11</v>
      </c>
      <c r="D82" s="119">
        <f t="shared" si="6"/>
        <v>0</v>
      </c>
      <c r="E82" s="112"/>
      <c r="F82" s="247"/>
      <c r="G82" s="247"/>
      <c r="H82" s="248">
        <f>I82+J82</f>
        <v>0</v>
      </c>
      <c r="I82" s="257"/>
      <c r="J82" s="257"/>
      <c r="K82" s="248"/>
      <c r="L82" s="248"/>
      <c r="M82" s="247"/>
      <c r="N82" s="248"/>
      <c r="O82" s="247"/>
      <c r="P82" s="248"/>
      <c r="Q82" s="247"/>
      <c r="R82" s="247"/>
      <c r="S82" s="247"/>
      <c r="T82" s="247"/>
      <c r="U82" s="248"/>
      <c r="V82" s="247"/>
      <c r="W82" s="248"/>
      <c r="X82" s="247"/>
    </row>
    <row r="83" spans="1:24" ht="16.5" thickBot="1">
      <c r="A83" s="226" t="s">
        <v>180</v>
      </c>
      <c r="B83" s="109" t="s">
        <v>121</v>
      </c>
      <c r="C83" s="118" t="s">
        <v>11</v>
      </c>
      <c r="D83" s="119">
        <f t="shared" si="6"/>
        <v>18.649</v>
      </c>
      <c r="E83" s="112"/>
      <c r="F83" s="247"/>
      <c r="G83" s="247"/>
      <c r="H83" s="248">
        <f>I83+J83</f>
        <v>18.649</v>
      </c>
      <c r="I83" s="257"/>
      <c r="J83" s="257">
        <v>18.649</v>
      </c>
      <c r="K83" s="248"/>
      <c r="L83" s="248"/>
      <c r="M83" s="247"/>
      <c r="N83" s="248"/>
      <c r="O83" s="247"/>
      <c r="P83" s="248"/>
      <c r="Q83" s="247"/>
      <c r="R83" s="247"/>
      <c r="S83" s="247"/>
      <c r="T83" s="247"/>
      <c r="U83" s="248"/>
      <c r="V83" s="247"/>
      <c r="W83" s="248"/>
      <c r="X83" s="247"/>
    </row>
    <row r="84" spans="1:24" ht="16.5" thickBot="1">
      <c r="A84" s="122"/>
      <c r="B84" s="123" t="s">
        <v>90</v>
      </c>
      <c r="C84" s="124" t="s">
        <v>11</v>
      </c>
      <c r="D84" s="125">
        <f t="shared" si="6"/>
        <v>986.8999999999997</v>
      </c>
      <c r="E84" s="242"/>
      <c r="F84" s="252"/>
      <c r="G84" s="252"/>
      <c r="H84" s="252">
        <f>H7+H58+H73+H80+H83</f>
        <v>986.8999999999997</v>
      </c>
      <c r="I84" s="687">
        <f>I7+I58+I73+I80+I83</f>
        <v>407.625</v>
      </c>
      <c r="J84" s="687">
        <f>J7+J58+J73+J80+J83</f>
        <v>579.275</v>
      </c>
      <c r="K84" s="252"/>
      <c r="L84" s="252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</row>
    <row r="85" spans="1:24" s="18" customFormat="1" ht="16.5" thickTop="1">
      <c r="A85" s="126"/>
      <c r="B85" s="127"/>
      <c r="C85" s="71"/>
      <c r="D85" s="128"/>
      <c r="E85" s="128"/>
      <c r="F85" s="71"/>
      <c r="G85" s="71"/>
      <c r="H85" s="71"/>
      <c r="I85" s="71"/>
      <c r="J85" s="71"/>
      <c r="K85" s="128"/>
      <c r="L85" s="128"/>
      <c r="M85" s="71"/>
      <c r="N85" s="128"/>
      <c r="O85" s="71"/>
      <c r="P85" s="128"/>
      <c r="Q85" s="71"/>
      <c r="R85" s="71"/>
      <c r="S85" s="71"/>
      <c r="T85" s="71"/>
      <c r="U85" s="128"/>
      <c r="V85" s="71"/>
      <c r="W85" s="128"/>
      <c r="X85" s="71"/>
    </row>
    <row r="86" spans="1:24" s="18" customFormat="1" ht="15.75">
      <c r="A86" s="126"/>
      <c r="B86" s="127"/>
      <c r="C86" s="71"/>
      <c r="D86" s="128"/>
      <c r="E86" s="128"/>
      <c r="F86" s="71"/>
      <c r="G86" s="71"/>
      <c r="H86" s="71"/>
      <c r="I86" s="71"/>
      <c r="J86" s="71"/>
      <c r="K86" s="128"/>
      <c r="L86" s="128"/>
      <c r="M86" s="71"/>
      <c r="N86" s="128"/>
      <c r="O86" s="71"/>
      <c r="P86" s="128"/>
      <c r="Q86" s="71"/>
      <c r="R86" s="71"/>
      <c r="S86" s="71"/>
      <c r="T86" s="71"/>
      <c r="U86" s="128"/>
      <c r="V86" s="71"/>
      <c r="W86" s="128"/>
      <c r="X86" s="71"/>
    </row>
    <row r="87" spans="1:24" s="18" customFormat="1" ht="15.75">
      <c r="A87" s="126"/>
      <c r="B87" s="127"/>
      <c r="C87" s="71"/>
      <c r="D87" s="128"/>
      <c r="E87" s="128"/>
      <c r="F87" s="71"/>
      <c r="G87" s="71"/>
      <c r="H87" s="71"/>
      <c r="I87" s="71"/>
      <c r="J87" s="71"/>
      <c r="K87" s="128"/>
      <c r="L87" s="128"/>
      <c r="M87" s="71"/>
      <c r="N87" s="128"/>
      <c r="O87" s="71"/>
      <c r="P87" s="128"/>
      <c r="Q87" s="71"/>
      <c r="R87" s="71"/>
      <c r="S87" s="71"/>
      <c r="T87" s="71"/>
      <c r="U87" s="128"/>
      <c r="V87" s="71"/>
      <c r="W87" s="128"/>
      <c r="X87" s="71"/>
    </row>
    <row r="88" spans="1:24" s="18" customFormat="1" ht="16.5" thickBot="1">
      <c r="A88" s="126"/>
      <c r="B88" s="127"/>
      <c r="C88" s="71"/>
      <c r="D88" s="128"/>
      <c r="E88" s="128"/>
      <c r="F88" s="71"/>
      <c r="G88" s="71"/>
      <c r="H88" s="71"/>
      <c r="I88" s="71"/>
      <c r="J88" s="71"/>
      <c r="K88" s="128"/>
      <c r="L88" s="128"/>
      <c r="M88" s="71"/>
      <c r="N88" s="128"/>
      <c r="O88" s="71"/>
      <c r="P88" s="128"/>
      <c r="Q88" s="71"/>
      <c r="R88" s="71"/>
      <c r="S88" s="71"/>
      <c r="T88" s="71"/>
      <c r="U88" s="128"/>
      <c r="V88" s="71"/>
      <c r="W88" s="128"/>
      <c r="X88" s="71"/>
    </row>
    <row r="89" spans="1:24" ht="16.5" thickBot="1">
      <c r="A89" s="129" t="s">
        <v>70</v>
      </c>
      <c r="B89" s="79" t="s">
        <v>112</v>
      </c>
      <c r="C89" s="62" t="s">
        <v>28</v>
      </c>
      <c r="D89" s="43">
        <f aca="true" t="shared" si="8" ref="D89:D106">E89+H89</f>
        <v>0</v>
      </c>
      <c r="E89" s="42"/>
      <c r="F89" s="62"/>
      <c r="G89" s="63"/>
      <c r="H89" s="113">
        <f aca="true" t="shared" si="9" ref="H89:H106">I89+J89</f>
        <v>0</v>
      </c>
      <c r="I89" s="63"/>
      <c r="J89" s="63"/>
      <c r="K89" s="130"/>
      <c r="L89" s="85"/>
      <c r="M89" s="62"/>
      <c r="N89" s="43"/>
      <c r="O89" s="80"/>
      <c r="P89" s="43"/>
      <c r="Q89" s="62"/>
      <c r="R89" s="80"/>
      <c r="S89" s="62"/>
      <c r="T89" s="131"/>
      <c r="U89" s="130"/>
      <c r="V89" s="131"/>
      <c r="W89" s="43"/>
      <c r="X89" s="131"/>
    </row>
    <row r="90" spans="1:24" ht="16.5" thickBot="1">
      <c r="A90" s="132"/>
      <c r="B90" s="133" t="s">
        <v>55</v>
      </c>
      <c r="C90" s="134" t="s">
        <v>11</v>
      </c>
      <c r="D90" s="43">
        <f t="shared" si="8"/>
        <v>0</v>
      </c>
      <c r="E90" s="135"/>
      <c r="F90" s="104"/>
      <c r="G90" s="136"/>
      <c r="H90" s="113">
        <f t="shared" si="9"/>
        <v>0</v>
      </c>
      <c r="I90" s="136"/>
      <c r="J90" s="136"/>
      <c r="K90" s="138"/>
      <c r="L90" s="139"/>
      <c r="M90" s="95"/>
      <c r="N90" s="38"/>
      <c r="O90" s="140"/>
      <c r="P90" s="38"/>
      <c r="Q90" s="104"/>
      <c r="R90" s="140"/>
      <c r="S90" s="104"/>
      <c r="T90" s="141"/>
      <c r="U90" s="138"/>
      <c r="V90" s="141"/>
      <c r="W90" s="38"/>
      <c r="X90" s="141"/>
    </row>
    <row r="91" spans="1:24" ht="16.5" thickBot="1">
      <c r="A91" s="60" t="s">
        <v>16</v>
      </c>
      <c r="B91" s="79" t="s">
        <v>49</v>
      </c>
      <c r="C91" s="62" t="s">
        <v>28</v>
      </c>
      <c r="D91" s="43">
        <f t="shared" si="8"/>
        <v>0</v>
      </c>
      <c r="E91" s="42"/>
      <c r="F91" s="80"/>
      <c r="G91" s="63"/>
      <c r="H91" s="113">
        <f t="shared" si="9"/>
        <v>0</v>
      </c>
      <c r="I91" s="63"/>
      <c r="J91" s="63"/>
      <c r="K91" s="85"/>
      <c r="L91" s="43"/>
      <c r="M91" s="62"/>
      <c r="N91" s="85"/>
      <c r="O91" s="62"/>
      <c r="P91" s="85"/>
      <c r="Q91" s="62"/>
      <c r="R91" s="80"/>
      <c r="S91" s="62"/>
      <c r="T91" s="131"/>
      <c r="U91" s="85"/>
      <c r="V91" s="62"/>
      <c r="W91" s="85"/>
      <c r="X91" s="62"/>
    </row>
    <row r="92" spans="1:24" ht="16.5" thickBot="1">
      <c r="A92" s="65"/>
      <c r="B92" s="88"/>
      <c r="C92" s="67" t="s">
        <v>11</v>
      </c>
      <c r="D92" s="43">
        <f t="shared" si="8"/>
        <v>0</v>
      </c>
      <c r="E92" s="28"/>
      <c r="F92" s="88"/>
      <c r="G92" s="68"/>
      <c r="H92" s="113">
        <f t="shared" si="9"/>
        <v>0</v>
      </c>
      <c r="I92" s="68"/>
      <c r="J92" s="68"/>
      <c r="K92" s="89"/>
      <c r="L92" s="29"/>
      <c r="M92" s="67"/>
      <c r="N92" s="89"/>
      <c r="O92" s="67"/>
      <c r="P92" s="89"/>
      <c r="Q92" s="67"/>
      <c r="R92" s="88"/>
      <c r="S92" s="67"/>
      <c r="T92" s="145"/>
      <c r="U92" s="89"/>
      <c r="V92" s="67"/>
      <c r="W92" s="89"/>
      <c r="X92" s="67"/>
    </row>
    <row r="93" spans="1:24" ht="16.5" thickBot="1">
      <c r="A93" s="60" t="s">
        <v>18</v>
      </c>
      <c r="B93" s="79" t="s">
        <v>119</v>
      </c>
      <c r="C93" s="62" t="s">
        <v>28</v>
      </c>
      <c r="D93" s="43">
        <f t="shared" si="8"/>
        <v>0</v>
      </c>
      <c r="E93" s="42"/>
      <c r="F93" s="80"/>
      <c r="G93" s="63"/>
      <c r="H93" s="113">
        <f t="shared" si="9"/>
        <v>0</v>
      </c>
      <c r="I93" s="63"/>
      <c r="J93" s="63"/>
      <c r="K93" s="85"/>
      <c r="L93" s="43"/>
      <c r="M93" s="62"/>
      <c r="N93" s="85"/>
      <c r="O93" s="62"/>
      <c r="P93" s="85"/>
      <c r="Q93" s="62"/>
      <c r="R93" s="80"/>
      <c r="S93" s="62"/>
      <c r="T93" s="131"/>
      <c r="U93" s="85"/>
      <c r="V93" s="62"/>
      <c r="W93" s="85"/>
      <c r="X93" s="62"/>
    </row>
    <row r="94" spans="1:24" ht="16.5" thickBot="1">
      <c r="A94" s="65"/>
      <c r="B94" s="88"/>
      <c r="C94" s="67" t="s">
        <v>11</v>
      </c>
      <c r="D94" s="43">
        <f t="shared" si="8"/>
        <v>0</v>
      </c>
      <c r="E94" s="28"/>
      <c r="F94" s="88"/>
      <c r="G94" s="68"/>
      <c r="H94" s="113">
        <f t="shared" si="9"/>
        <v>0</v>
      </c>
      <c r="I94" s="68"/>
      <c r="J94" s="68"/>
      <c r="K94" s="89"/>
      <c r="L94" s="29"/>
      <c r="M94" s="67"/>
      <c r="N94" s="89"/>
      <c r="O94" s="67"/>
      <c r="P94" s="89"/>
      <c r="Q94" s="67"/>
      <c r="R94" s="88"/>
      <c r="S94" s="67"/>
      <c r="T94" s="145"/>
      <c r="U94" s="89"/>
      <c r="V94" s="67"/>
      <c r="W94" s="89"/>
      <c r="X94" s="67"/>
    </row>
    <row r="95" spans="1:24" ht="16.5" thickBot="1">
      <c r="A95" s="146" t="s">
        <v>56</v>
      </c>
      <c r="B95" s="147" t="s">
        <v>38</v>
      </c>
      <c r="C95" s="83" t="s">
        <v>9</v>
      </c>
      <c r="D95" s="43">
        <f t="shared" si="8"/>
        <v>0</v>
      </c>
      <c r="E95" s="17"/>
      <c r="F95" s="83"/>
      <c r="G95" s="92"/>
      <c r="H95" s="113">
        <f t="shared" si="9"/>
        <v>0</v>
      </c>
      <c r="I95" s="92"/>
      <c r="J95" s="92"/>
      <c r="K95" s="82"/>
      <c r="L95" s="32"/>
      <c r="M95" s="62"/>
      <c r="N95" s="32"/>
      <c r="O95" s="81"/>
      <c r="P95" s="32"/>
      <c r="Q95" s="83"/>
      <c r="R95" s="81"/>
      <c r="S95" s="83"/>
      <c r="T95" s="93"/>
      <c r="U95" s="149"/>
      <c r="V95" s="93"/>
      <c r="W95" s="32"/>
      <c r="X95" s="93"/>
    </row>
    <row r="96" spans="1:24" ht="16.5" thickBot="1">
      <c r="A96" s="65"/>
      <c r="B96" s="86" t="s">
        <v>68</v>
      </c>
      <c r="C96" s="67" t="s">
        <v>11</v>
      </c>
      <c r="D96" s="43">
        <f t="shared" si="8"/>
        <v>0</v>
      </c>
      <c r="E96" s="28"/>
      <c r="F96" s="95"/>
      <c r="G96" s="96"/>
      <c r="H96" s="113">
        <f t="shared" si="9"/>
        <v>0</v>
      </c>
      <c r="I96" s="96"/>
      <c r="J96" s="96"/>
      <c r="K96" s="89"/>
      <c r="L96" s="98"/>
      <c r="M96" s="95"/>
      <c r="N96" s="29"/>
      <c r="O96" s="97"/>
      <c r="P96" s="29"/>
      <c r="Q96" s="95"/>
      <c r="R96" s="97"/>
      <c r="S96" s="95"/>
      <c r="T96" s="99"/>
      <c r="U96" s="151"/>
      <c r="V96" s="99"/>
      <c r="W96" s="29"/>
      <c r="X96" s="99"/>
    </row>
    <row r="97" spans="1:24" ht="16.5" thickBot="1">
      <c r="A97" s="146" t="s">
        <v>24</v>
      </c>
      <c r="B97" s="147" t="s">
        <v>113</v>
      </c>
      <c r="C97" s="83" t="s">
        <v>28</v>
      </c>
      <c r="D97" s="43">
        <f t="shared" si="8"/>
        <v>0</v>
      </c>
      <c r="E97" s="42"/>
      <c r="F97" s="62"/>
      <c r="G97" s="63"/>
      <c r="H97" s="113">
        <f t="shared" si="9"/>
        <v>0</v>
      </c>
      <c r="I97" s="63"/>
      <c r="J97" s="63"/>
      <c r="K97" s="85"/>
      <c r="L97" s="43"/>
      <c r="M97" s="62"/>
      <c r="N97" s="43"/>
      <c r="O97" s="80"/>
      <c r="P97" s="43"/>
      <c r="Q97" s="62"/>
      <c r="R97" s="80"/>
      <c r="S97" s="62"/>
      <c r="T97" s="131"/>
      <c r="U97" s="130"/>
      <c r="V97" s="131"/>
      <c r="W97" s="43"/>
      <c r="X97" s="131"/>
    </row>
    <row r="98" spans="1:24" ht="16.5" thickBot="1">
      <c r="A98" s="102"/>
      <c r="B98" s="152"/>
      <c r="C98" s="104" t="s">
        <v>11</v>
      </c>
      <c r="D98" s="43">
        <f t="shared" si="8"/>
        <v>0</v>
      </c>
      <c r="E98" s="28"/>
      <c r="F98" s="95"/>
      <c r="G98" s="96"/>
      <c r="H98" s="113">
        <f t="shared" si="9"/>
        <v>0</v>
      </c>
      <c r="I98" s="96"/>
      <c r="J98" s="96"/>
      <c r="K98" s="89"/>
      <c r="L98" s="98"/>
      <c r="M98" s="95"/>
      <c r="N98" s="29"/>
      <c r="O98" s="97"/>
      <c r="P98" s="29"/>
      <c r="Q98" s="95"/>
      <c r="R98" s="97"/>
      <c r="S98" s="95"/>
      <c r="T98" s="99"/>
      <c r="U98" s="151"/>
      <c r="V98" s="99"/>
      <c r="W98" s="29"/>
      <c r="X98" s="99"/>
    </row>
    <row r="99" spans="1:24" ht="16.5" thickBot="1">
      <c r="A99" s="60" t="s">
        <v>25</v>
      </c>
      <c r="B99" s="79" t="s">
        <v>120</v>
      </c>
      <c r="C99" s="62" t="s">
        <v>17</v>
      </c>
      <c r="D99" s="43">
        <f t="shared" si="8"/>
        <v>0</v>
      </c>
      <c r="E99" s="153"/>
      <c r="F99" s="62"/>
      <c r="G99" s="63"/>
      <c r="H99" s="113">
        <f t="shared" si="9"/>
        <v>0</v>
      </c>
      <c r="I99" s="63"/>
      <c r="J99" s="63"/>
      <c r="K99" s="85"/>
      <c r="L99" s="43"/>
      <c r="M99" s="62"/>
      <c r="N99" s="43"/>
      <c r="O99" s="80"/>
      <c r="P99" s="43"/>
      <c r="Q99" s="62"/>
      <c r="R99" s="80"/>
      <c r="S99" s="62"/>
      <c r="T99" s="131"/>
      <c r="U99" s="130"/>
      <c r="V99" s="131"/>
      <c r="W99" s="43"/>
      <c r="X99" s="131"/>
    </row>
    <row r="100" spans="1:24" ht="16.5" thickBot="1">
      <c r="A100" s="65"/>
      <c r="B100" s="86"/>
      <c r="C100" s="67" t="s">
        <v>40</v>
      </c>
      <c r="D100" s="43">
        <f t="shared" si="8"/>
        <v>0</v>
      </c>
      <c r="E100" s="154"/>
      <c r="F100" s="67"/>
      <c r="G100" s="68"/>
      <c r="H100" s="113">
        <f t="shared" si="9"/>
        <v>0</v>
      </c>
      <c r="I100" s="68"/>
      <c r="J100" s="68"/>
      <c r="K100" s="89"/>
      <c r="L100" s="29"/>
      <c r="M100" s="67"/>
      <c r="N100" s="29"/>
      <c r="O100" s="88"/>
      <c r="P100" s="29"/>
      <c r="Q100" s="67"/>
      <c r="R100" s="88"/>
      <c r="S100" s="67"/>
      <c r="T100" s="145"/>
      <c r="U100" s="151"/>
      <c r="V100" s="145"/>
      <c r="W100" s="29"/>
      <c r="X100" s="145"/>
    </row>
    <row r="101" spans="1:24" ht="16.5" thickBot="1">
      <c r="A101" s="155">
        <v>7</v>
      </c>
      <c r="B101" s="156" t="s">
        <v>95</v>
      </c>
      <c r="C101" s="83" t="s">
        <v>45</v>
      </c>
      <c r="D101" s="43">
        <f t="shared" si="8"/>
        <v>0</v>
      </c>
      <c r="E101" s="17"/>
      <c r="F101" s="83"/>
      <c r="G101" s="92"/>
      <c r="H101" s="113">
        <f t="shared" si="9"/>
        <v>0</v>
      </c>
      <c r="I101" s="92"/>
      <c r="J101" s="92"/>
      <c r="K101" s="82"/>
      <c r="L101" s="32"/>
      <c r="M101" s="83"/>
      <c r="N101" s="32"/>
      <c r="O101" s="81"/>
      <c r="P101" s="32"/>
      <c r="Q101" s="83"/>
      <c r="R101" s="81"/>
      <c r="S101" s="83"/>
      <c r="T101" s="93"/>
      <c r="U101" s="149"/>
      <c r="V101" s="93"/>
      <c r="W101" s="32"/>
      <c r="X101" s="93"/>
    </row>
    <row r="102" spans="1:24" ht="16.5" thickBot="1">
      <c r="A102" s="67"/>
      <c r="B102" s="88"/>
      <c r="C102" s="67" t="s">
        <v>11</v>
      </c>
      <c r="D102" s="43">
        <f t="shared" si="8"/>
        <v>0</v>
      </c>
      <c r="E102" s="28"/>
      <c r="F102" s="95"/>
      <c r="G102" s="96"/>
      <c r="H102" s="113">
        <f t="shared" si="9"/>
        <v>0</v>
      </c>
      <c r="I102" s="96"/>
      <c r="J102" s="96"/>
      <c r="K102" s="89"/>
      <c r="L102" s="98"/>
      <c r="M102" s="95"/>
      <c r="N102" s="29"/>
      <c r="O102" s="97"/>
      <c r="P102" s="29"/>
      <c r="Q102" s="95"/>
      <c r="R102" s="97"/>
      <c r="S102" s="95"/>
      <c r="T102" s="99"/>
      <c r="U102" s="151"/>
      <c r="V102" s="99"/>
      <c r="W102" s="29"/>
      <c r="X102" s="99"/>
    </row>
    <row r="103" spans="1:24" s="160" customFormat="1" ht="16.5" thickBot="1">
      <c r="A103" s="157">
        <v>8</v>
      </c>
      <c r="B103" s="158" t="s">
        <v>33</v>
      </c>
      <c r="C103" s="159" t="s">
        <v>28</v>
      </c>
      <c r="D103" s="43">
        <f t="shared" si="8"/>
        <v>0</v>
      </c>
      <c r="E103" s="42"/>
      <c r="F103" s="62"/>
      <c r="G103" s="63"/>
      <c r="H103" s="113">
        <f t="shared" si="9"/>
        <v>0</v>
      </c>
      <c r="I103" s="63"/>
      <c r="J103" s="63"/>
      <c r="K103" s="85"/>
      <c r="L103" s="43"/>
      <c r="M103" s="62"/>
      <c r="N103" s="43"/>
      <c r="O103" s="80"/>
      <c r="P103" s="43"/>
      <c r="Q103" s="62"/>
      <c r="R103" s="80"/>
      <c r="S103" s="62"/>
      <c r="T103" s="131"/>
      <c r="U103" s="130"/>
      <c r="V103" s="131"/>
      <c r="W103" s="43"/>
      <c r="X103" s="131"/>
    </row>
    <row r="104" spans="1:24" s="160" customFormat="1" ht="16.5" thickBot="1">
      <c r="A104" s="161"/>
      <c r="B104" s="162" t="s">
        <v>72</v>
      </c>
      <c r="C104" s="163" t="s">
        <v>11</v>
      </c>
      <c r="D104" s="43">
        <f t="shared" si="8"/>
        <v>0</v>
      </c>
      <c r="E104" s="28"/>
      <c r="F104" s="95"/>
      <c r="G104" s="96"/>
      <c r="H104" s="113">
        <f t="shared" si="9"/>
        <v>0</v>
      </c>
      <c r="I104" s="96"/>
      <c r="J104" s="96"/>
      <c r="K104" s="89"/>
      <c r="L104" s="98"/>
      <c r="M104" s="95"/>
      <c r="N104" s="29"/>
      <c r="O104" s="97"/>
      <c r="P104" s="29"/>
      <c r="Q104" s="95"/>
      <c r="R104" s="97"/>
      <c r="S104" s="95"/>
      <c r="T104" s="99"/>
      <c r="U104" s="151"/>
      <c r="V104" s="99"/>
      <c r="W104" s="29"/>
      <c r="X104" s="99"/>
    </row>
    <row r="105" spans="1:24" ht="16.5" thickBot="1">
      <c r="A105" s="78">
        <v>9</v>
      </c>
      <c r="B105" s="158" t="s">
        <v>96</v>
      </c>
      <c r="C105" s="62" t="s">
        <v>98</v>
      </c>
      <c r="D105" s="43">
        <f t="shared" si="8"/>
        <v>0</v>
      </c>
      <c r="E105" s="42"/>
      <c r="F105" s="62"/>
      <c r="G105" s="63"/>
      <c r="H105" s="113">
        <f t="shared" si="9"/>
        <v>0</v>
      </c>
      <c r="I105" s="63"/>
      <c r="J105" s="63"/>
      <c r="K105" s="85"/>
      <c r="L105" s="43"/>
      <c r="M105" s="62"/>
      <c r="N105" s="43"/>
      <c r="O105" s="80"/>
      <c r="P105" s="43"/>
      <c r="Q105" s="62"/>
      <c r="R105" s="80"/>
      <c r="S105" s="62"/>
      <c r="T105" s="131"/>
      <c r="U105" s="130"/>
      <c r="V105" s="131"/>
      <c r="W105" s="43"/>
      <c r="X105" s="131"/>
    </row>
    <row r="106" spans="1:24" ht="16.5" thickBot="1">
      <c r="A106" s="67"/>
      <c r="B106" s="162" t="s">
        <v>97</v>
      </c>
      <c r="C106" s="67" t="s">
        <v>11</v>
      </c>
      <c r="D106" s="43">
        <f t="shared" si="8"/>
        <v>0</v>
      </c>
      <c r="E106" s="28"/>
      <c r="F106" s="95"/>
      <c r="G106" s="96"/>
      <c r="H106" s="113">
        <f t="shared" si="9"/>
        <v>0</v>
      </c>
      <c r="I106" s="96"/>
      <c r="J106" s="96"/>
      <c r="K106" s="89"/>
      <c r="L106" s="98"/>
      <c r="M106" s="95"/>
      <c r="N106" s="29"/>
      <c r="O106" s="97"/>
      <c r="P106" s="29"/>
      <c r="Q106" s="95"/>
      <c r="R106" s="97"/>
      <c r="S106" s="95"/>
      <c r="T106" s="99"/>
      <c r="U106" s="151"/>
      <c r="V106" s="99"/>
      <c r="W106" s="29"/>
      <c r="X106" s="99"/>
    </row>
    <row r="107" spans="1:24" ht="16.5" thickBot="1">
      <c r="A107" s="60" t="s">
        <v>32</v>
      </c>
      <c r="B107" s="40" t="s">
        <v>123</v>
      </c>
      <c r="C107" s="80" t="s">
        <v>11</v>
      </c>
      <c r="D107" s="43">
        <f aca="true" t="shared" si="10" ref="D107:D112">E107+H107</f>
        <v>0</v>
      </c>
      <c r="E107" s="42"/>
      <c r="F107" s="164"/>
      <c r="G107" s="46"/>
      <c r="H107" s="47">
        <f aca="true" t="shared" si="11" ref="H107:H114">I107+J107</f>
        <v>0</v>
      </c>
      <c r="I107" s="46"/>
      <c r="J107" s="46"/>
      <c r="K107" s="85"/>
      <c r="L107" s="43"/>
      <c r="M107" s="46"/>
      <c r="N107" s="43"/>
      <c r="O107" s="46"/>
      <c r="P107" s="43"/>
      <c r="Q107" s="46"/>
      <c r="R107" s="47"/>
      <c r="S107" s="46"/>
      <c r="T107" s="48"/>
      <c r="U107" s="130"/>
      <c r="V107" s="48"/>
      <c r="W107" s="43"/>
      <c r="X107" s="48"/>
    </row>
    <row r="108" spans="1:24" ht="16.5" thickBot="1">
      <c r="A108" s="165" t="s">
        <v>128</v>
      </c>
      <c r="B108" s="166" t="s">
        <v>124</v>
      </c>
      <c r="C108" s="83" t="s">
        <v>11</v>
      </c>
      <c r="D108" s="43">
        <f t="shared" si="10"/>
        <v>0</v>
      </c>
      <c r="E108" s="42"/>
      <c r="F108" s="31"/>
      <c r="G108" s="30"/>
      <c r="H108" s="47">
        <f t="shared" si="11"/>
        <v>0</v>
      </c>
      <c r="I108" s="30"/>
      <c r="J108" s="30"/>
      <c r="K108" s="82"/>
      <c r="L108" s="32"/>
      <c r="M108" s="30"/>
      <c r="N108" s="82"/>
      <c r="O108" s="30"/>
      <c r="P108" s="82"/>
      <c r="Q108" s="167"/>
      <c r="R108" s="31"/>
      <c r="S108" s="30"/>
      <c r="T108" s="33"/>
      <c r="U108" s="82"/>
      <c r="V108" s="30"/>
      <c r="W108" s="82"/>
      <c r="X108" s="30"/>
    </row>
    <row r="109" spans="1:24" ht="16.5" thickBot="1">
      <c r="A109" s="168" t="s">
        <v>34</v>
      </c>
      <c r="B109" s="169" t="s">
        <v>125</v>
      </c>
      <c r="C109" s="170" t="s">
        <v>11</v>
      </c>
      <c r="D109" s="43">
        <f t="shared" si="10"/>
        <v>0</v>
      </c>
      <c r="E109" s="42"/>
      <c r="F109" s="171"/>
      <c r="G109" s="116"/>
      <c r="H109" s="47">
        <f t="shared" si="11"/>
        <v>0</v>
      </c>
      <c r="I109" s="116"/>
      <c r="J109" s="116"/>
      <c r="K109" s="172"/>
      <c r="L109" s="115"/>
      <c r="M109" s="116"/>
      <c r="N109" s="172"/>
      <c r="O109" s="116"/>
      <c r="P109" s="172"/>
      <c r="Q109" s="116"/>
      <c r="R109" s="171"/>
      <c r="S109" s="116"/>
      <c r="T109" s="173"/>
      <c r="U109" s="172"/>
      <c r="V109" s="116"/>
      <c r="W109" s="172"/>
      <c r="X109" s="116"/>
    </row>
    <row r="110" spans="1:24" ht="16.5" thickBot="1">
      <c r="A110" s="117" t="s">
        <v>35</v>
      </c>
      <c r="B110" s="174" t="s">
        <v>126</v>
      </c>
      <c r="C110" s="118" t="s">
        <v>11</v>
      </c>
      <c r="D110" s="43">
        <f t="shared" si="10"/>
        <v>0</v>
      </c>
      <c r="E110" s="42"/>
      <c r="F110" s="121"/>
      <c r="G110" s="120"/>
      <c r="H110" s="47">
        <f t="shared" si="11"/>
        <v>0</v>
      </c>
      <c r="I110" s="120"/>
      <c r="J110" s="120"/>
      <c r="K110" s="175"/>
      <c r="L110" s="114"/>
      <c r="M110" s="120"/>
      <c r="N110" s="175"/>
      <c r="O110" s="120"/>
      <c r="P110" s="175"/>
      <c r="Q110" s="120"/>
      <c r="R110" s="121"/>
      <c r="S110" s="120"/>
      <c r="T110" s="176"/>
      <c r="U110" s="175"/>
      <c r="V110" s="120"/>
      <c r="W110" s="175"/>
      <c r="X110" s="120"/>
    </row>
    <row r="111" spans="1:24" ht="16.5" thickBot="1">
      <c r="A111" s="177">
        <v>13</v>
      </c>
      <c r="B111" s="178" t="s">
        <v>94</v>
      </c>
      <c r="C111" s="170" t="s">
        <v>11</v>
      </c>
      <c r="D111" s="43">
        <f t="shared" si="10"/>
        <v>0</v>
      </c>
      <c r="E111" s="42"/>
      <c r="F111" s="171"/>
      <c r="G111" s="116"/>
      <c r="H111" s="47">
        <f t="shared" si="11"/>
        <v>0</v>
      </c>
      <c r="I111" s="116"/>
      <c r="J111" s="116"/>
      <c r="K111" s="172"/>
      <c r="L111" s="115"/>
      <c r="M111" s="116"/>
      <c r="N111" s="172"/>
      <c r="O111" s="116"/>
      <c r="P111" s="172"/>
      <c r="Q111" s="116"/>
      <c r="R111" s="171"/>
      <c r="S111" s="116"/>
      <c r="T111" s="173"/>
      <c r="U111" s="172"/>
      <c r="V111" s="116"/>
      <c r="W111" s="172"/>
      <c r="X111" s="116"/>
    </row>
    <row r="112" spans="1:24" ht="15.75" customHeight="1" thickBot="1">
      <c r="A112" s="177">
        <v>14</v>
      </c>
      <c r="B112" s="179" t="s">
        <v>137</v>
      </c>
      <c r="C112" s="170" t="s">
        <v>11</v>
      </c>
      <c r="D112" s="43">
        <f t="shared" si="10"/>
        <v>0</v>
      </c>
      <c r="E112" s="42"/>
      <c r="F112" s="171"/>
      <c r="G112" s="116"/>
      <c r="H112" s="47">
        <f t="shared" si="11"/>
        <v>0</v>
      </c>
      <c r="I112" s="116"/>
      <c r="J112" s="116"/>
      <c r="K112" s="172"/>
      <c r="L112" s="115"/>
      <c r="M112" s="116"/>
      <c r="N112" s="172"/>
      <c r="O112" s="116"/>
      <c r="P112" s="172"/>
      <c r="Q112" s="116"/>
      <c r="R112" s="171"/>
      <c r="S112" s="116"/>
      <c r="T112" s="173"/>
      <c r="U112" s="172"/>
      <c r="V112" s="116"/>
      <c r="W112" s="172"/>
      <c r="X112" s="116"/>
    </row>
    <row r="113" spans="1:24" ht="16.5" thickBot="1">
      <c r="A113" s="117" t="s">
        <v>50</v>
      </c>
      <c r="B113" s="174" t="s">
        <v>127</v>
      </c>
      <c r="C113" s="118" t="s">
        <v>11</v>
      </c>
      <c r="D113" s="43">
        <f>E113+H113+K113</f>
        <v>0</v>
      </c>
      <c r="E113" s="42"/>
      <c r="F113" s="121"/>
      <c r="G113" s="120"/>
      <c r="H113" s="47">
        <f t="shared" si="11"/>
        <v>0</v>
      </c>
      <c r="I113" s="120"/>
      <c r="J113" s="120"/>
      <c r="K113" s="175"/>
      <c r="L113" s="114"/>
      <c r="M113" s="120"/>
      <c r="N113" s="175"/>
      <c r="O113" s="120"/>
      <c r="P113" s="175"/>
      <c r="Q113" s="120"/>
      <c r="R113" s="121"/>
      <c r="S113" s="120"/>
      <c r="T113" s="176"/>
      <c r="U113" s="175"/>
      <c r="V113" s="120"/>
      <c r="W113" s="175"/>
      <c r="X113" s="120"/>
    </row>
    <row r="114" spans="1:24" ht="16.5" thickBot="1">
      <c r="A114" s="180">
        <v>16</v>
      </c>
      <c r="B114" s="79" t="s">
        <v>122</v>
      </c>
      <c r="C114" s="62" t="s">
        <v>11</v>
      </c>
      <c r="D114" s="43">
        <f>E114+H114+K114</f>
        <v>0</v>
      </c>
      <c r="E114" s="42"/>
      <c r="F114" s="64"/>
      <c r="G114" s="181"/>
      <c r="H114" s="47">
        <f t="shared" si="11"/>
        <v>0</v>
      </c>
      <c r="I114" s="42"/>
      <c r="J114" s="64"/>
      <c r="K114" s="175"/>
      <c r="L114" s="182"/>
      <c r="M114" s="64"/>
      <c r="N114" s="42"/>
      <c r="O114" s="64"/>
      <c r="P114" s="42"/>
      <c r="Q114" s="64"/>
      <c r="R114" s="183"/>
      <c r="S114" s="64"/>
      <c r="T114" s="184"/>
      <c r="U114" s="42"/>
      <c r="V114" s="64"/>
      <c r="W114" s="42"/>
      <c r="X114" s="64"/>
    </row>
    <row r="115" spans="1:24" ht="15.75">
      <c r="A115" s="165" t="s">
        <v>109</v>
      </c>
      <c r="B115" s="185" t="s">
        <v>108</v>
      </c>
      <c r="C115" s="186" t="s">
        <v>40</v>
      </c>
      <c r="D115" s="24"/>
      <c r="E115" s="21"/>
      <c r="F115" s="187"/>
      <c r="G115" s="188"/>
      <c r="H115" s="189"/>
      <c r="I115" s="21"/>
      <c r="J115" s="187"/>
      <c r="K115" s="190"/>
      <c r="L115" s="190"/>
      <c r="M115" s="187"/>
      <c r="N115" s="21"/>
      <c r="O115" s="187"/>
      <c r="P115" s="21"/>
      <c r="Q115" s="187"/>
      <c r="R115" s="191"/>
      <c r="S115" s="187"/>
      <c r="T115" s="192"/>
      <c r="U115" s="21"/>
      <c r="V115" s="187"/>
      <c r="W115" s="21"/>
      <c r="X115" s="187"/>
    </row>
    <row r="116" spans="1:24" ht="15.75">
      <c r="A116" s="165" t="s">
        <v>138</v>
      </c>
      <c r="B116" s="193" t="s">
        <v>42</v>
      </c>
      <c r="C116" s="186" t="s">
        <v>28</v>
      </c>
      <c r="D116" s="24"/>
      <c r="E116" s="21"/>
      <c r="F116" s="148"/>
      <c r="G116" s="92"/>
      <c r="H116" s="194"/>
      <c r="I116" s="32"/>
      <c r="J116" s="92"/>
      <c r="K116" s="195"/>
      <c r="L116" s="149"/>
      <c r="M116" s="92"/>
      <c r="N116" s="24"/>
      <c r="O116" s="92"/>
      <c r="P116" s="24"/>
      <c r="Q116" s="92"/>
      <c r="R116" s="196"/>
      <c r="S116" s="92"/>
      <c r="T116" s="197"/>
      <c r="U116" s="24"/>
      <c r="V116" s="92"/>
      <c r="W116" s="24"/>
      <c r="X116" s="92"/>
    </row>
    <row r="117" spans="1:24" ht="15.75">
      <c r="A117" s="165"/>
      <c r="B117" s="193"/>
      <c r="C117" s="186" t="s">
        <v>11</v>
      </c>
      <c r="D117" s="24"/>
      <c r="E117" s="21"/>
      <c r="F117" s="198"/>
      <c r="G117" s="199"/>
      <c r="H117" s="194"/>
      <c r="I117" s="24"/>
      <c r="J117" s="199"/>
      <c r="K117" s="195"/>
      <c r="L117" s="195"/>
      <c r="M117" s="199"/>
      <c r="N117" s="24"/>
      <c r="O117" s="199"/>
      <c r="P117" s="24"/>
      <c r="Q117" s="199"/>
      <c r="R117" s="200"/>
      <c r="S117" s="199"/>
      <c r="T117" s="201"/>
      <c r="U117" s="24"/>
      <c r="V117" s="199"/>
      <c r="W117" s="24"/>
      <c r="X117" s="199"/>
    </row>
    <row r="118" spans="1:24" ht="15.75">
      <c r="A118" s="165" t="s">
        <v>139</v>
      </c>
      <c r="B118" s="193" t="s">
        <v>43</v>
      </c>
      <c r="C118" s="186" t="s">
        <v>28</v>
      </c>
      <c r="D118" s="24"/>
      <c r="E118" s="21"/>
      <c r="F118" s="198"/>
      <c r="G118" s="199"/>
      <c r="H118" s="194"/>
      <c r="I118" s="24"/>
      <c r="J118" s="199"/>
      <c r="K118" s="195"/>
      <c r="L118" s="195"/>
      <c r="M118" s="199"/>
      <c r="N118" s="24"/>
      <c r="O118" s="199"/>
      <c r="P118" s="24"/>
      <c r="Q118" s="199"/>
      <c r="R118" s="200"/>
      <c r="S118" s="199"/>
      <c r="T118" s="201"/>
      <c r="U118" s="24"/>
      <c r="V118" s="199"/>
      <c r="W118" s="24"/>
      <c r="X118" s="199"/>
    </row>
    <row r="119" spans="1:24" ht="15.75">
      <c r="A119" s="165"/>
      <c r="B119" s="193"/>
      <c r="C119" s="186" t="s">
        <v>11</v>
      </c>
      <c r="D119" s="24"/>
      <c r="E119" s="21"/>
      <c r="F119" s="198"/>
      <c r="G119" s="199"/>
      <c r="H119" s="194"/>
      <c r="I119" s="24"/>
      <c r="J119" s="199"/>
      <c r="K119" s="195"/>
      <c r="L119" s="195"/>
      <c r="M119" s="199"/>
      <c r="N119" s="24"/>
      <c r="O119" s="199"/>
      <c r="P119" s="24"/>
      <c r="Q119" s="199"/>
      <c r="R119" s="200"/>
      <c r="S119" s="199"/>
      <c r="T119" s="201"/>
      <c r="U119" s="24"/>
      <c r="V119" s="199"/>
      <c r="W119" s="24"/>
      <c r="X119" s="199"/>
    </row>
    <row r="120" spans="1:24" ht="15.75">
      <c r="A120" s="165" t="s">
        <v>140</v>
      </c>
      <c r="B120" s="193" t="s">
        <v>99</v>
      </c>
      <c r="C120" s="186" t="s">
        <v>28</v>
      </c>
      <c r="D120" s="24"/>
      <c r="E120" s="21"/>
      <c r="F120" s="198"/>
      <c r="G120" s="199"/>
      <c r="H120" s="194"/>
      <c r="I120" s="24"/>
      <c r="J120" s="199"/>
      <c r="K120" s="195"/>
      <c r="L120" s="195"/>
      <c r="M120" s="199"/>
      <c r="N120" s="24"/>
      <c r="O120" s="199"/>
      <c r="P120" s="24"/>
      <c r="Q120" s="199"/>
      <c r="R120" s="200"/>
      <c r="S120" s="199"/>
      <c r="T120" s="201"/>
      <c r="U120" s="24"/>
      <c r="V120" s="199"/>
      <c r="W120" s="24"/>
      <c r="X120" s="199"/>
    </row>
    <row r="121" spans="1:24" ht="15.75">
      <c r="A121" s="165"/>
      <c r="B121" s="186" t="s">
        <v>44</v>
      </c>
      <c r="C121" s="186" t="s">
        <v>11</v>
      </c>
      <c r="D121" s="24"/>
      <c r="E121" s="21"/>
      <c r="F121" s="198"/>
      <c r="G121" s="199"/>
      <c r="H121" s="194"/>
      <c r="I121" s="24"/>
      <c r="J121" s="199"/>
      <c r="K121" s="195"/>
      <c r="L121" s="195"/>
      <c r="M121" s="199"/>
      <c r="N121" s="24"/>
      <c r="O121" s="199"/>
      <c r="P121" s="24"/>
      <c r="Q121" s="199"/>
      <c r="R121" s="200"/>
      <c r="S121" s="199"/>
      <c r="T121" s="201"/>
      <c r="U121" s="24"/>
      <c r="V121" s="199"/>
      <c r="W121" s="24"/>
      <c r="X121" s="199"/>
    </row>
    <row r="122" spans="1:24" ht="15.75">
      <c r="A122" s="165" t="s">
        <v>110</v>
      </c>
      <c r="B122" s="81" t="s">
        <v>107</v>
      </c>
      <c r="C122" s="186" t="s">
        <v>28</v>
      </c>
      <c r="D122" s="24"/>
      <c r="E122" s="21"/>
      <c r="F122" s="198"/>
      <c r="G122" s="199"/>
      <c r="H122" s="194"/>
      <c r="I122" s="24"/>
      <c r="J122" s="199"/>
      <c r="K122" s="195"/>
      <c r="L122" s="195"/>
      <c r="M122" s="199"/>
      <c r="N122" s="24"/>
      <c r="O122" s="199"/>
      <c r="P122" s="24"/>
      <c r="Q122" s="199"/>
      <c r="R122" s="200"/>
      <c r="S122" s="199"/>
      <c r="T122" s="201"/>
      <c r="U122" s="24"/>
      <c r="V122" s="199"/>
      <c r="W122" s="24"/>
      <c r="X122" s="199"/>
    </row>
    <row r="123" spans="1:24" ht="16.5" thickBot="1">
      <c r="A123" s="202"/>
      <c r="B123" s="203"/>
      <c r="C123" s="134" t="s">
        <v>11</v>
      </c>
      <c r="D123" s="38"/>
      <c r="E123" s="135"/>
      <c r="F123" s="204"/>
      <c r="G123" s="205"/>
      <c r="H123" s="206"/>
      <c r="I123" s="29"/>
      <c r="J123" s="205"/>
      <c r="K123" s="138"/>
      <c r="L123" s="138"/>
      <c r="M123" s="205"/>
      <c r="N123" s="38"/>
      <c r="O123" s="205"/>
      <c r="P123" s="38"/>
      <c r="Q123" s="205"/>
      <c r="R123" s="207"/>
      <c r="S123" s="205"/>
      <c r="T123" s="208"/>
      <c r="U123" s="38"/>
      <c r="V123" s="205"/>
      <c r="W123" s="38"/>
      <c r="X123" s="205"/>
    </row>
    <row r="124" spans="1:24" ht="16.5" thickBot="1">
      <c r="A124" s="60" t="s">
        <v>39</v>
      </c>
      <c r="B124" s="62" t="s">
        <v>129</v>
      </c>
      <c r="C124" s="62" t="s">
        <v>40</v>
      </c>
      <c r="D124" s="62">
        <f aca="true" t="shared" si="12" ref="D124:D143">E124+H124</f>
        <v>0</v>
      </c>
      <c r="E124" s="62">
        <f>F124</f>
        <v>0</v>
      </c>
      <c r="F124" s="62">
        <v>0</v>
      </c>
      <c r="G124" s="62">
        <v>0</v>
      </c>
      <c r="H124" s="62"/>
      <c r="I124" s="62">
        <v>0</v>
      </c>
      <c r="J124" s="62">
        <v>0</v>
      </c>
      <c r="K124" s="62"/>
      <c r="L124" s="62">
        <v>0</v>
      </c>
      <c r="M124" s="62">
        <v>0</v>
      </c>
      <c r="N124" s="62"/>
      <c r="O124" s="62"/>
      <c r="P124" s="62"/>
      <c r="Q124" s="62"/>
      <c r="R124" s="84"/>
      <c r="S124" s="62"/>
      <c r="T124" s="131"/>
      <c r="U124" s="62"/>
      <c r="V124" s="62"/>
      <c r="W124" s="62"/>
      <c r="X124" s="62"/>
    </row>
    <row r="125" spans="1:24" ht="16.5" thickBot="1">
      <c r="A125" s="65" t="s">
        <v>133</v>
      </c>
      <c r="B125" s="67" t="s">
        <v>130</v>
      </c>
      <c r="C125" s="67" t="s">
        <v>40</v>
      </c>
      <c r="D125" s="62">
        <f t="shared" si="12"/>
        <v>0</v>
      </c>
      <c r="E125" s="62">
        <f>F125</f>
        <v>0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90"/>
      <c r="S125" s="67"/>
      <c r="T125" s="145"/>
      <c r="U125" s="67"/>
      <c r="V125" s="67"/>
      <c r="W125" s="67"/>
      <c r="X125" s="67"/>
    </row>
    <row r="126" spans="1:24" ht="15.75">
      <c r="A126" s="146" t="s">
        <v>41</v>
      </c>
      <c r="B126" s="209" t="s">
        <v>101</v>
      </c>
      <c r="C126" s="83" t="s">
        <v>28</v>
      </c>
      <c r="D126" s="210">
        <f t="shared" si="12"/>
        <v>0</v>
      </c>
      <c r="E126" s="210">
        <f aca="true" t="shared" si="13" ref="E126:E143">F126+G126</f>
        <v>0</v>
      </c>
      <c r="F126" s="210">
        <f>F128+F130+F132+F134+F136+F138+F140+F142</f>
        <v>0</v>
      </c>
      <c r="G126" s="210">
        <f>G128+G130+G132+G134+G136+G138+G140+G142</f>
        <v>0</v>
      </c>
      <c r="H126" s="210">
        <f aca="true" t="shared" si="14" ref="H126:H143">I126+J126</f>
        <v>0</v>
      </c>
      <c r="I126" s="210">
        <f>I128+I130+I132+I134+I136+I138+I140+I142</f>
        <v>0</v>
      </c>
      <c r="J126" s="211"/>
      <c r="K126" s="210"/>
      <c r="L126" s="212"/>
      <c r="M126" s="64"/>
      <c r="N126" s="210"/>
      <c r="O126" s="210"/>
      <c r="P126" s="210"/>
      <c r="Q126" s="212"/>
      <c r="R126" s="183"/>
      <c r="S126" s="210"/>
      <c r="T126" s="211"/>
      <c r="U126" s="210"/>
      <c r="V126" s="210"/>
      <c r="W126" s="210"/>
      <c r="X126" s="210"/>
    </row>
    <row r="127" spans="1:24" ht="15.75">
      <c r="A127" s="165"/>
      <c r="B127" s="213" t="s">
        <v>46</v>
      </c>
      <c r="C127" s="186" t="s">
        <v>11</v>
      </c>
      <c r="D127" s="210">
        <f t="shared" si="12"/>
        <v>0</v>
      </c>
      <c r="E127" s="210">
        <f t="shared" si="13"/>
        <v>0</v>
      </c>
      <c r="F127" s="214">
        <f>F129+F131+F133+F135+F137+F139+F141+F143</f>
        <v>0</v>
      </c>
      <c r="G127" s="214">
        <f>G129+G131+G133+G135+G137+G139+G141+G143</f>
        <v>0</v>
      </c>
      <c r="H127" s="210">
        <f t="shared" si="14"/>
        <v>0</v>
      </c>
      <c r="I127" s="214">
        <f>I129+I131+I133+I135+I137+I139+I141+I143</f>
        <v>0</v>
      </c>
      <c r="J127" s="192"/>
      <c r="K127" s="187"/>
      <c r="L127" s="191"/>
      <c r="M127" s="187"/>
      <c r="N127" s="187"/>
      <c r="O127" s="187"/>
      <c r="P127" s="187"/>
      <c r="Q127" s="191"/>
      <c r="R127" s="191"/>
      <c r="S127" s="187"/>
      <c r="T127" s="192"/>
      <c r="U127" s="187"/>
      <c r="V127" s="187"/>
      <c r="W127" s="187"/>
      <c r="X127" s="187"/>
    </row>
    <row r="128" spans="1:24" ht="15.75">
      <c r="A128" s="165" t="s">
        <v>141</v>
      </c>
      <c r="B128" s="186" t="s">
        <v>60</v>
      </c>
      <c r="C128" s="186" t="s">
        <v>28</v>
      </c>
      <c r="D128" s="210">
        <f t="shared" si="12"/>
        <v>0</v>
      </c>
      <c r="E128" s="210">
        <f t="shared" si="13"/>
        <v>0</v>
      </c>
      <c r="F128" s="199"/>
      <c r="G128" s="198"/>
      <c r="H128" s="210">
        <f t="shared" si="14"/>
        <v>0</v>
      </c>
      <c r="I128" s="24"/>
      <c r="J128" s="198"/>
      <c r="K128" s="24"/>
      <c r="L128" s="194"/>
      <c r="M128" s="199"/>
      <c r="N128" s="24"/>
      <c r="O128" s="198"/>
      <c r="P128" s="24"/>
      <c r="Q128" s="198"/>
      <c r="R128" s="200"/>
      <c r="S128" s="199"/>
      <c r="T128" s="198"/>
      <c r="U128" s="24"/>
      <c r="V128" s="199"/>
      <c r="W128" s="24"/>
      <c r="X128" s="199"/>
    </row>
    <row r="129" spans="1:24" ht="15.75">
      <c r="A129" s="165"/>
      <c r="B129" s="186"/>
      <c r="C129" s="186" t="s">
        <v>11</v>
      </c>
      <c r="D129" s="210">
        <f t="shared" si="12"/>
        <v>0</v>
      </c>
      <c r="E129" s="210">
        <f t="shared" si="13"/>
        <v>0</v>
      </c>
      <c r="F129" s="199"/>
      <c r="G129" s="198"/>
      <c r="H129" s="210">
        <f t="shared" si="14"/>
        <v>0</v>
      </c>
      <c r="I129" s="24"/>
      <c r="J129" s="198"/>
      <c r="K129" s="24"/>
      <c r="L129" s="194"/>
      <c r="M129" s="199"/>
      <c r="N129" s="24"/>
      <c r="O129" s="198"/>
      <c r="P129" s="24"/>
      <c r="Q129" s="198"/>
      <c r="R129" s="200"/>
      <c r="S129" s="199"/>
      <c r="T129" s="198"/>
      <c r="U129" s="24"/>
      <c r="V129" s="199"/>
      <c r="W129" s="24"/>
      <c r="X129" s="199"/>
    </row>
    <row r="130" spans="1:24" ht="15.75">
      <c r="A130" s="165" t="s">
        <v>142</v>
      </c>
      <c r="B130" s="186" t="s">
        <v>61</v>
      </c>
      <c r="C130" s="186" t="s">
        <v>28</v>
      </c>
      <c r="D130" s="210">
        <f t="shared" si="12"/>
        <v>0</v>
      </c>
      <c r="E130" s="210">
        <f t="shared" si="13"/>
        <v>0</v>
      </c>
      <c r="F130" s="199"/>
      <c r="G130" s="198"/>
      <c r="H130" s="210">
        <f t="shared" si="14"/>
        <v>0</v>
      </c>
      <c r="I130" s="24"/>
      <c r="J130" s="198"/>
      <c r="K130" s="24"/>
      <c r="L130" s="194"/>
      <c r="M130" s="199"/>
      <c r="N130" s="24"/>
      <c r="O130" s="198"/>
      <c r="P130" s="24"/>
      <c r="Q130" s="198"/>
      <c r="R130" s="200"/>
      <c r="S130" s="199"/>
      <c r="T130" s="198"/>
      <c r="U130" s="24"/>
      <c r="V130" s="199"/>
      <c r="W130" s="24"/>
      <c r="X130" s="199"/>
    </row>
    <row r="131" spans="1:24" ht="15.75">
      <c r="A131" s="165"/>
      <c r="B131" s="186"/>
      <c r="C131" s="186" t="s">
        <v>11</v>
      </c>
      <c r="D131" s="210">
        <f t="shared" si="12"/>
        <v>0</v>
      </c>
      <c r="E131" s="210">
        <f t="shared" si="13"/>
        <v>0</v>
      </c>
      <c r="F131" s="199"/>
      <c r="G131" s="198"/>
      <c r="H131" s="210">
        <f t="shared" si="14"/>
        <v>0</v>
      </c>
      <c r="I131" s="24"/>
      <c r="J131" s="198"/>
      <c r="K131" s="24"/>
      <c r="L131" s="194"/>
      <c r="M131" s="199"/>
      <c r="N131" s="24"/>
      <c r="O131" s="198"/>
      <c r="P131" s="24"/>
      <c r="Q131" s="198"/>
      <c r="R131" s="200"/>
      <c r="S131" s="199"/>
      <c r="T131" s="198"/>
      <c r="U131" s="24"/>
      <c r="V131" s="199"/>
      <c r="W131" s="24"/>
      <c r="X131" s="199"/>
    </row>
    <row r="132" spans="1:24" ht="15.75">
      <c r="A132" s="165" t="s">
        <v>143</v>
      </c>
      <c r="B132" s="186" t="s">
        <v>62</v>
      </c>
      <c r="C132" s="186" t="s">
        <v>28</v>
      </c>
      <c r="D132" s="210">
        <f t="shared" si="12"/>
        <v>0</v>
      </c>
      <c r="E132" s="210">
        <f t="shared" si="13"/>
        <v>0</v>
      </c>
      <c r="F132" s="199"/>
      <c r="G132" s="198"/>
      <c r="H132" s="210">
        <f t="shared" si="14"/>
        <v>0</v>
      </c>
      <c r="I132" s="24"/>
      <c r="J132" s="198"/>
      <c r="K132" s="24"/>
      <c r="L132" s="194"/>
      <c r="M132" s="199"/>
      <c r="N132" s="24"/>
      <c r="O132" s="198"/>
      <c r="P132" s="24"/>
      <c r="Q132" s="198"/>
      <c r="R132" s="200"/>
      <c r="S132" s="199"/>
      <c r="T132" s="198"/>
      <c r="U132" s="24"/>
      <c r="V132" s="199"/>
      <c r="W132" s="24"/>
      <c r="X132" s="199"/>
    </row>
    <row r="133" spans="1:24" ht="15.75">
      <c r="A133" s="165"/>
      <c r="B133" s="186"/>
      <c r="C133" s="186" t="s">
        <v>11</v>
      </c>
      <c r="D133" s="210">
        <f t="shared" si="12"/>
        <v>0</v>
      </c>
      <c r="E133" s="210">
        <f t="shared" si="13"/>
        <v>0</v>
      </c>
      <c r="F133" s="199"/>
      <c r="G133" s="198"/>
      <c r="H133" s="210">
        <f t="shared" si="14"/>
        <v>0</v>
      </c>
      <c r="I133" s="24"/>
      <c r="J133" s="198"/>
      <c r="K133" s="24"/>
      <c r="L133" s="194"/>
      <c r="M133" s="199"/>
      <c r="N133" s="24"/>
      <c r="O133" s="198"/>
      <c r="P133" s="24"/>
      <c r="Q133" s="198"/>
      <c r="R133" s="200"/>
      <c r="S133" s="199"/>
      <c r="T133" s="198"/>
      <c r="U133" s="24"/>
      <c r="V133" s="199"/>
      <c r="W133" s="24"/>
      <c r="X133" s="199"/>
    </row>
    <row r="134" spans="1:24" ht="15.75">
      <c r="A134" s="165" t="s">
        <v>144</v>
      </c>
      <c r="B134" s="186" t="s">
        <v>63</v>
      </c>
      <c r="C134" s="186" t="s">
        <v>28</v>
      </c>
      <c r="D134" s="210">
        <f t="shared" si="12"/>
        <v>0</v>
      </c>
      <c r="E134" s="210">
        <f t="shared" si="13"/>
        <v>0</v>
      </c>
      <c r="F134" s="199"/>
      <c r="G134" s="198"/>
      <c r="H134" s="210">
        <f t="shared" si="14"/>
        <v>0</v>
      </c>
      <c r="I134" s="228">
        <v>0</v>
      </c>
      <c r="J134" s="198"/>
      <c r="K134" s="24"/>
      <c r="L134" s="194"/>
      <c r="M134" s="199"/>
      <c r="N134" s="24"/>
      <c r="O134" s="198"/>
      <c r="P134" s="24"/>
      <c r="Q134" s="198"/>
      <c r="R134" s="200"/>
      <c r="S134" s="199"/>
      <c r="T134" s="198"/>
      <c r="U134" s="24"/>
      <c r="V134" s="199"/>
      <c r="W134" s="24"/>
      <c r="X134" s="199"/>
    </row>
    <row r="135" spans="1:24" ht="15.75">
      <c r="A135" s="165"/>
      <c r="B135" s="186"/>
      <c r="C135" s="186" t="s">
        <v>11</v>
      </c>
      <c r="D135" s="210">
        <f t="shared" si="12"/>
        <v>0</v>
      </c>
      <c r="E135" s="210">
        <f t="shared" si="13"/>
        <v>0</v>
      </c>
      <c r="F135" s="199"/>
      <c r="G135" s="198"/>
      <c r="H135" s="210">
        <f t="shared" si="14"/>
        <v>0</v>
      </c>
      <c r="I135" s="228">
        <v>0</v>
      </c>
      <c r="J135" s="198"/>
      <c r="K135" s="38"/>
      <c r="L135" s="206"/>
      <c r="M135" s="199"/>
      <c r="N135" s="38"/>
      <c r="O135" s="198"/>
      <c r="P135" s="38"/>
      <c r="Q135" s="198"/>
      <c r="R135" s="207"/>
      <c r="S135" s="205"/>
      <c r="T135" s="204"/>
      <c r="U135" s="38"/>
      <c r="V135" s="199"/>
      <c r="W135" s="38"/>
      <c r="X135" s="199"/>
    </row>
    <row r="136" spans="1:24" ht="15.75">
      <c r="A136" s="165" t="s">
        <v>145</v>
      </c>
      <c r="B136" s="186" t="s">
        <v>64</v>
      </c>
      <c r="C136" s="186" t="s">
        <v>28</v>
      </c>
      <c r="D136" s="210">
        <f t="shared" si="12"/>
        <v>0</v>
      </c>
      <c r="E136" s="210">
        <f t="shared" si="13"/>
        <v>0</v>
      </c>
      <c r="F136" s="215"/>
      <c r="G136" s="198"/>
      <c r="H136" s="210">
        <f t="shared" si="14"/>
        <v>0</v>
      </c>
      <c r="I136" s="228">
        <v>0</v>
      </c>
      <c r="J136" s="198"/>
      <c r="K136" s="24"/>
      <c r="L136" s="194"/>
      <c r="M136" s="199"/>
      <c r="N136" s="24"/>
      <c r="O136" s="198"/>
      <c r="P136" s="24"/>
      <c r="Q136" s="198"/>
      <c r="R136" s="200"/>
      <c r="S136" s="199"/>
      <c r="T136" s="198"/>
      <c r="U136" s="24"/>
      <c r="V136" s="199"/>
      <c r="W136" s="24"/>
      <c r="X136" s="199"/>
    </row>
    <row r="137" spans="1:24" ht="15.75">
      <c r="A137" s="165"/>
      <c r="B137" s="186"/>
      <c r="C137" s="186" t="s">
        <v>11</v>
      </c>
      <c r="D137" s="210">
        <f t="shared" si="12"/>
        <v>0</v>
      </c>
      <c r="E137" s="210">
        <f t="shared" si="13"/>
        <v>0</v>
      </c>
      <c r="F137" s="215"/>
      <c r="G137" s="198"/>
      <c r="H137" s="210">
        <f t="shared" si="14"/>
        <v>0</v>
      </c>
      <c r="I137" s="228">
        <v>0</v>
      </c>
      <c r="J137" s="198"/>
      <c r="K137" s="24"/>
      <c r="L137" s="194"/>
      <c r="M137" s="199"/>
      <c r="N137" s="24"/>
      <c r="O137" s="198"/>
      <c r="P137" s="24"/>
      <c r="Q137" s="198"/>
      <c r="R137" s="200"/>
      <c r="S137" s="199"/>
      <c r="T137" s="198"/>
      <c r="U137" s="24"/>
      <c r="V137" s="199"/>
      <c r="W137" s="24"/>
      <c r="X137" s="199"/>
    </row>
    <row r="138" spans="1:24" ht="15.75">
      <c r="A138" s="165" t="s">
        <v>146</v>
      </c>
      <c r="B138" s="186" t="s">
        <v>91</v>
      </c>
      <c r="C138" s="186" t="s">
        <v>28</v>
      </c>
      <c r="D138" s="210">
        <f t="shared" si="12"/>
        <v>0</v>
      </c>
      <c r="E138" s="210">
        <f t="shared" si="13"/>
        <v>0</v>
      </c>
      <c r="F138" s="199"/>
      <c r="G138" s="198"/>
      <c r="H138" s="210">
        <f t="shared" si="14"/>
        <v>0</v>
      </c>
      <c r="I138" s="228">
        <v>0</v>
      </c>
      <c r="J138" s="198"/>
      <c r="K138" s="24"/>
      <c r="L138" s="194"/>
      <c r="M138" s="199"/>
      <c r="N138" s="24"/>
      <c r="O138" s="198"/>
      <c r="P138" s="24"/>
      <c r="Q138" s="198"/>
      <c r="R138" s="200"/>
      <c r="S138" s="199"/>
      <c r="T138" s="198"/>
      <c r="U138" s="24"/>
      <c r="V138" s="199"/>
      <c r="W138" s="24"/>
      <c r="X138" s="199"/>
    </row>
    <row r="139" spans="1:24" ht="15.75">
      <c r="A139" s="165"/>
      <c r="B139" s="186"/>
      <c r="C139" s="186" t="s">
        <v>11</v>
      </c>
      <c r="D139" s="210">
        <f t="shared" si="12"/>
        <v>0</v>
      </c>
      <c r="E139" s="210">
        <f t="shared" si="13"/>
        <v>0</v>
      </c>
      <c r="F139" s="199"/>
      <c r="G139" s="198"/>
      <c r="H139" s="210">
        <f t="shared" si="14"/>
        <v>0</v>
      </c>
      <c r="I139" s="228">
        <v>0</v>
      </c>
      <c r="J139" s="198"/>
      <c r="K139" s="24"/>
      <c r="L139" s="194"/>
      <c r="M139" s="199"/>
      <c r="N139" s="24"/>
      <c r="O139" s="198"/>
      <c r="P139" s="24"/>
      <c r="Q139" s="198"/>
      <c r="R139" s="200"/>
      <c r="S139" s="199"/>
      <c r="T139" s="198"/>
      <c r="U139" s="24"/>
      <c r="V139" s="199"/>
      <c r="W139" s="24"/>
      <c r="X139" s="199"/>
    </row>
    <row r="140" spans="1:24" ht="15.75">
      <c r="A140" s="165" t="s">
        <v>147</v>
      </c>
      <c r="B140" s="186" t="s">
        <v>92</v>
      </c>
      <c r="C140" s="186" t="s">
        <v>28</v>
      </c>
      <c r="D140" s="210">
        <f t="shared" si="12"/>
        <v>0</v>
      </c>
      <c r="E140" s="210">
        <f t="shared" si="13"/>
        <v>0</v>
      </c>
      <c r="F140" s="199"/>
      <c r="G140" s="198"/>
      <c r="H140" s="210">
        <f t="shared" si="14"/>
        <v>0</v>
      </c>
      <c r="I140" s="228">
        <v>0</v>
      </c>
      <c r="J140" s="198"/>
      <c r="K140" s="24"/>
      <c r="L140" s="194"/>
      <c r="M140" s="199"/>
      <c r="N140" s="24"/>
      <c r="O140" s="198"/>
      <c r="P140" s="24"/>
      <c r="Q140" s="198"/>
      <c r="R140" s="200"/>
      <c r="S140" s="199"/>
      <c r="T140" s="198"/>
      <c r="U140" s="24"/>
      <c r="V140" s="199"/>
      <c r="W140" s="24"/>
      <c r="X140" s="199"/>
    </row>
    <row r="141" spans="1:24" ht="15.75">
      <c r="A141" s="165"/>
      <c r="B141" s="186"/>
      <c r="C141" s="186" t="s">
        <v>11</v>
      </c>
      <c r="D141" s="210">
        <f t="shared" si="12"/>
        <v>0</v>
      </c>
      <c r="E141" s="210">
        <f t="shared" si="13"/>
        <v>0</v>
      </c>
      <c r="F141" s="199"/>
      <c r="G141" s="198"/>
      <c r="H141" s="210">
        <f t="shared" si="14"/>
        <v>0</v>
      </c>
      <c r="I141" s="228">
        <v>0</v>
      </c>
      <c r="J141" s="198"/>
      <c r="K141" s="24"/>
      <c r="L141" s="194"/>
      <c r="M141" s="199"/>
      <c r="N141" s="24"/>
      <c r="O141" s="198"/>
      <c r="P141" s="24"/>
      <c r="Q141" s="198"/>
      <c r="R141" s="200"/>
      <c r="S141" s="199"/>
      <c r="T141" s="198"/>
      <c r="U141" s="24"/>
      <c r="V141" s="199"/>
      <c r="W141" s="24"/>
      <c r="X141" s="199"/>
    </row>
    <row r="142" spans="1:24" ht="15.75">
      <c r="A142" s="165" t="s">
        <v>148</v>
      </c>
      <c r="B142" s="186" t="s">
        <v>86</v>
      </c>
      <c r="C142" s="186" t="s">
        <v>28</v>
      </c>
      <c r="D142" s="210">
        <f t="shared" si="12"/>
        <v>0</v>
      </c>
      <c r="E142" s="210">
        <f t="shared" si="13"/>
        <v>0</v>
      </c>
      <c r="F142" s="199"/>
      <c r="G142" s="193"/>
      <c r="H142" s="210">
        <f t="shared" si="14"/>
        <v>0</v>
      </c>
      <c r="I142" s="24"/>
      <c r="J142" s="193"/>
      <c r="K142" s="24"/>
      <c r="L142" s="194"/>
      <c r="M142" s="186"/>
      <c r="N142" s="24"/>
      <c r="O142" s="193"/>
      <c r="P142" s="24"/>
      <c r="Q142" s="193"/>
      <c r="R142" s="216"/>
      <c r="S142" s="186"/>
      <c r="T142" s="193"/>
      <c r="U142" s="24"/>
      <c r="V142" s="186"/>
      <c r="W142" s="24"/>
      <c r="X142" s="186"/>
    </row>
    <row r="143" spans="1:24" ht="16.5" thickBot="1">
      <c r="A143" s="67"/>
      <c r="B143" s="67"/>
      <c r="C143" s="67" t="s">
        <v>11</v>
      </c>
      <c r="D143" s="69">
        <f t="shared" si="12"/>
        <v>0</v>
      </c>
      <c r="E143" s="69">
        <f t="shared" si="13"/>
        <v>0</v>
      </c>
      <c r="F143" s="217"/>
      <c r="G143" s="88"/>
      <c r="H143" s="69">
        <f t="shared" si="14"/>
        <v>0</v>
      </c>
      <c r="I143" s="29"/>
      <c r="J143" s="88"/>
      <c r="K143" s="29"/>
      <c r="L143" s="89"/>
      <c r="M143" s="67"/>
      <c r="N143" s="29"/>
      <c r="O143" s="88"/>
      <c r="P143" s="29"/>
      <c r="Q143" s="88"/>
      <c r="R143" s="90"/>
      <c r="S143" s="67"/>
      <c r="T143" s="88"/>
      <c r="U143" s="29"/>
      <c r="V143" s="67"/>
      <c r="W143" s="29"/>
      <c r="X143" s="67"/>
    </row>
    <row r="144" spans="1:24" ht="15.75">
      <c r="A144" s="218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</row>
    <row r="145" spans="1:24" ht="15.75">
      <c r="A145" s="21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</row>
    <row r="146" spans="1:24" ht="15.75">
      <c r="A146" s="218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</row>
    <row r="147" spans="1:24" ht="15.75">
      <c r="A147" s="218"/>
      <c r="B147" s="140"/>
      <c r="C147" s="140"/>
      <c r="D147" s="140"/>
      <c r="E147" s="140" t="s">
        <v>189</v>
      </c>
      <c r="F147" s="140"/>
      <c r="G147" s="140"/>
      <c r="H147" s="140"/>
      <c r="I147" s="140"/>
      <c r="J147" s="140"/>
      <c r="K147" s="140" t="s">
        <v>191</v>
      </c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</row>
    <row r="148" spans="1:24" ht="15.75">
      <c r="A148" s="218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</row>
    <row r="149" spans="1:24" ht="15.75">
      <c r="A149" s="218"/>
      <c r="B149" s="140"/>
      <c r="C149" s="140"/>
      <c r="D149" s="140"/>
      <c r="E149" s="140" t="s">
        <v>181</v>
      </c>
      <c r="F149" s="140"/>
      <c r="G149" s="140"/>
      <c r="H149" s="140"/>
      <c r="I149" s="140"/>
      <c r="J149" s="140"/>
      <c r="K149" s="140" t="s">
        <v>364</v>
      </c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</row>
    <row r="150" spans="1:24" ht="15.75">
      <c r="A150" s="218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</row>
    <row r="151" spans="1:24" ht="15.75">
      <c r="A151" s="218"/>
      <c r="B151" s="140"/>
      <c r="C151" s="140"/>
      <c r="D151" s="140"/>
      <c r="E151" s="140" t="s">
        <v>200</v>
      </c>
      <c r="F151" s="140"/>
      <c r="G151" s="140"/>
      <c r="H151" s="140"/>
      <c r="I151" s="140"/>
      <c r="J151" s="140"/>
      <c r="K151" s="140" t="s">
        <v>193</v>
      </c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</row>
    <row r="152" spans="1:24" ht="15.75">
      <c r="A152" s="218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</row>
    <row r="153" spans="1:24" ht="15.75">
      <c r="A153" s="218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spans="1:24" ht="15.75">
      <c r="A154" s="218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</row>
    <row r="155" spans="1:24" ht="15.75">
      <c r="A155" s="218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</row>
    <row r="156" spans="1:24" ht="15.75">
      <c r="A156" s="218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</row>
    <row r="157" spans="1:24" ht="15.75">
      <c r="A157" s="218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</row>
    <row r="158" spans="1:24" ht="15.75">
      <c r="A158" s="218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</row>
    <row r="159" spans="1:24" ht="15.75">
      <c r="A159" s="218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</row>
  </sheetData>
  <sheetProtection/>
  <mergeCells count="14">
    <mergeCell ref="A3:V3"/>
    <mergeCell ref="A4:A6"/>
    <mergeCell ref="B4:B6"/>
    <mergeCell ref="C4:C6"/>
    <mergeCell ref="D4:D6"/>
    <mergeCell ref="E4:Q4"/>
    <mergeCell ref="R4:T5"/>
    <mergeCell ref="U4:V5"/>
    <mergeCell ref="W4:X5"/>
    <mergeCell ref="E5:G5"/>
    <mergeCell ref="H5:J5"/>
    <mergeCell ref="K5:M5"/>
    <mergeCell ref="N5:O5"/>
    <mergeCell ref="P5:Q5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Наталья</cp:lastModifiedBy>
  <cp:lastPrinted>2013-09-09T06:50:37Z</cp:lastPrinted>
  <dcterms:created xsi:type="dcterms:W3CDTF">2004-01-06T09:02:21Z</dcterms:created>
  <dcterms:modified xsi:type="dcterms:W3CDTF">2016-01-25T12:14:06Z</dcterms:modified>
  <cp:category/>
  <cp:version/>
  <cp:contentType/>
  <cp:contentStatus/>
</cp:coreProperties>
</file>