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8460" windowHeight="579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calcPr calcId="144525"/>
</workbook>
</file>

<file path=xl/calcChain.xml><?xml version="1.0" encoding="utf-8"?>
<calcChain xmlns="http://schemas.openxmlformats.org/spreadsheetml/2006/main">
  <c r="I18" i="40" l="1"/>
  <c r="I68" i="40"/>
  <c r="I69" i="40"/>
  <c r="I67" i="40" s="1"/>
  <c r="I89" i="40"/>
  <c r="I82" i="40"/>
  <c r="I8" i="40" l="1"/>
  <c r="J69" i="40"/>
  <c r="J67" i="40" s="1"/>
  <c r="J68" i="40"/>
  <c r="H68" i="40" s="1"/>
  <c r="D68" i="40" s="1"/>
  <c r="J82" i="40"/>
  <c r="H82" i="40" s="1"/>
  <c r="D82" i="40" s="1"/>
  <c r="I93" i="40"/>
  <c r="J89" i="40"/>
  <c r="H89" i="40" s="1"/>
  <c r="D89" i="40" s="1"/>
  <c r="H17" i="40"/>
  <c r="D17" i="40" s="1"/>
  <c r="H9" i="40"/>
  <c r="D9" i="40" s="1"/>
  <c r="D25" i="40"/>
  <c r="H91" i="40"/>
  <c r="D91" i="40" s="1"/>
  <c r="H90" i="40"/>
  <c r="D90" i="40" s="1"/>
  <c r="H88" i="40"/>
  <c r="D88" i="40" s="1"/>
  <c r="H87" i="40"/>
  <c r="D87" i="40" s="1"/>
  <c r="H86" i="40"/>
  <c r="D86" i="40" s="1"/>
  <c r="H85" i="40"/>
  <c r="D85" i="40" s="1"/>
  <c r="H84" i="40"/>
  <c r="D84" i="40" s="1"/>
  <c r="H83" i="40"/>
  <c r="D83" i="40" s="1"/>
  <c r="H81" i="40"/>
  <c r="D81" i="40" s="1"/>
  <c r="H80" i="40"/>
  <c r="D80" i="40" s="1"/>
  <c r="H79" i="40"/>
  <c r="D79" i="40" s="1"/>
  <c r="H78" i="40"/>
  <c r="D78" i="40" s="1"/>
  <c r="H77" i="40"/>
  <c r="D77" i="40" s="1"/>
  <c r="H76" i="40"/>
  <c r="D76" i="40" s="1"/>
  <c r="H75" i="40"/>
  <c r="D75" i="40" s="1"/>
  <c r="H74" i="40"/>
  <c r="D74" i="40" s="1"/>
  <c r="H73" i="40"/>
  <c r="D73" i="40" s="1"/>
  <c r="H72" i="40"/>
  <c r="D72" i="40" s="1"/>
  <c r="H71" i="40"/>
  <c r="D71" i="40" s="1"/>
  <c r="H70" i="40"/>
  <c r="D70" i="40" s="1"/>
  <c r="H66" i="40"/>
  <c r="D66" i="40" s="1"/>
  <c r="H65" i="40"/>
  <c r="D65" i="40" s="1"/>
  <c r="H64" i="40"/>
  <c r="D64" i="40" s="1"/>
  <c r="H63" i="40"/>
  <c r="D63" i="40" s="1"/>
  <c r="H62" i="40"/>
  <c r="D62" i="40" s="1"/>
  <c r="H61" i="40"/>
  <c r="D61" i="40" s="1"/>
  <c r="H60" i="40"/>
  <c r="D60" i="40" s="1"/>
  <c r="H59" i="40"/>
  <c r="D59" i="40" s="1"/>
  <c r="H58" i="40"/>
  <c r="D58" i="40" s="1"/>
  <c r="H57" i="40"/>
  <c r="D57" i="40" s="1"/>
  <c r="H56" i="40"/>
  <c r="D56" i="40" s="1"/>
  <c r="H55" i="40"/>
  <c r="D55" i="40" s="1"/>
  <c r="H54" i="40"/>
  <c r="D54" i="40" s="1"/>
  <c r="H53" i="40"/>
  <c r="D53" i="40" s="1"/>
  <c r="H52" i="40"/>
  <c r="D52" i="40" s="1"/>
  <c r="H51" i="40"/>
  <c r="D51" i="40" s="1"/>
  <c r="H50" i="40"/>
  <c r="D50" i="40" s="1"/>
  <c r="H49" i="40"/>
  <c r="D49" i="40" s="1"/>
  <c r="H48" i="40"/>
  <c r="D48" i="40" s="1"/>
  <c r="H47" i="40"/>
  <c r="D47" i="40" s="1"/>
  <c r="H46" i="40"/>
  <c r="D46" i="40" s="1"/>
  <c r="H45" i="40"/>
  <c r="D45" i="40" s="1"/>
  <c r="H44" i="40"/>
  <c r="D44" i="40" s="1"/>
  <c r="H43" i="40"/>
  <c r="D43" i="40" s="1"/>
  <c r="H42" i="40"/>
  <c r="D42" i="40" s="1"/>
  <c r="H41" i="40"/>
  <c r="D41" i="40" s="1"/>
  <c r="H40" i="40"/>
  <c r="D40" i="40" s="1"/>
  <c r="H39" i="40"/>
  <c r="D39" i="40" s="1"/>
  <c r="H38" i="40"/>
  <c r="D38" i="40" s="1"/>
  <c r="H37" i="40"/>
  <c r="D37" i="40" s="1"/>
  <c r="H36" i="40"/>
  <c r="D36" i="40" s="1"/>
  <c r="H35" i="40"/>
  <c r="D35" i="40" s="1"/>
  <c r="H34" i="40"/>
  <c r="D34" i="40" s="1"/>
  <c r="H33" i="40"/>
  <c r="D33" i="40" s="1"/>
  <c r="H32" i="40"/>
  <c r="D32" i="40" s="1"/>
  <c r="H31" i="40"/>
  <c r="D31" i="40" s="1"/>
  <c r="H30" i="40"/>
  <c r="D30" i="40" s="1"/>
  <c r="H29" i="40"/>
  <c r="D29" i="40" s="1"/>
  <c r="H28" i="40"/>
  <c r="D28" i="40" s="1"/>
  <c r="H18" i="40"/>
  <c r="D18" i="40" s="1"/>
  <c r="H19" i="40"/>
  <c r="D19" i="40" s="1"/>
  <c r="H20" i="40"/>
  <c r="D20" i="40" s="1"/>
  <c r="H21" i="40"/>
  <c r="D21" i="40" s="1"/>
  <c r="H22" i="40"/>
  <c r="D22" i="40" s="1"/>
  <c r="H23" i="40"/>
  <c r="D23" i="40" s="1"/>
  <c r="H24" i="40"/>
  <c r="D24" i="40" s="1"/>
  <c r="H25" i="40"/>
  <c r="H26" i="40"/>
  <c r="D26" i="40" s="1"/>
  <c r="H27" i="40"/>
  <c r="D27" i="40" s="1"/>
  <c r="H13" i="40"/>
  <c r="D13" i="40" s="1"/>
  <c r="H14" i="40"/>
  <c r="D14" i="40" s="1"/>
  <c r="H15" i="40"/>
  <c r="D15" i="40" s="1"/>
  <c r="H16" i="40"/>
  <c r="D16" i="40" s="1"/>
  <c r="H12" i="40"/>
  <c r="D12" i="40" s="1"/>
  <c r="J18" i="40"/>
  <c r="J11" i="40"/>
  <c r="H11" i="40" s="1"/>
  <c r="D11" i="40" s="1"/>
  <c r="J10" i="40"/>
  <c r="H10" i="40" s="1"/>
  <c r="D10" i="40" s="1"/>
  <c r="H92" i="40"/>
  <c r="D92" i="40" s="1"/>
  <c r="J8" i="40" l="1"/>
  <c r="H8" i="40" s="1"/>
  <c r="D8" i="40" s="1"/>
  <c r="H69" i="40"/>
  <c r="D69" i="40" s="1"/>
  <c r="H67" i="40"/>
  <c r="D67" i="40" s="1"/>
  <c r="J93" i="40" l="1"/>
  <c r="H93" i="40" s="1"/>
  <c r="D93" i="40" s="1"/>
</calcChain>
</file>

<file path=xl/sharedStrings.xml><?xml version="1.0" encoding="utf-8"?>
<sst xmlns="http://schemas.openxmlformats.org/spreadsheetml/2006/main" count="861" uniqueCount="250">
  <si>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</si>
  <si>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</si>
  <si>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</si>
  <si>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</si>
  <si>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</si>
  <si>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</si>
  <si>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</si>
  <si>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</si>
  <si>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</si>
  <si>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</si>
  <si>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</si>
  <si>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</si>
  <si>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</si>
  <si>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</si>
  <si>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</si>
  <si>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</si>
  <si>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</si>
  <si>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</si>
  <si>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</si>
  <si>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</si>
  <si>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</si>
  <si>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</si>
  <si>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</si>
  <si>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</si>
  <si>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</si>
  <si>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</si>
  <si>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</si>
  <si>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</si>
  <si>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</si>
  <si>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</si>
  <si>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</si>
  <si>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</si>
  <si>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</si>
  <si>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</si>
  <si>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</si>
  <si>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</si>
  <si>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</si>
  <si>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</si>
  <si>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</si>
  <si>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</si>
  <si>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</si>
  <si>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</si>
  <si>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</si>
  <si>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</si>
  <si>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</si>
  <si>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</si>
  <si>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</si>
  <si>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</si>
  <si>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</si>
  <si>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</si>
  <si>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</si>
  <si>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</si>
  <si>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</si>
  <si>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</si>
  <si>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</si>
  <si>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</si>
  <si>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</si>
  <si>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</si>
  <si>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</si>
  <si>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</si>
  <si>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</si>
  <si>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</si>
  <si>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</si>
  <si>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</si>
  <si>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</si>
  <si>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</si>
  <si>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</si>
  <si>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</si>
  <si>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</si>
  <si>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</si>
  <si>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</si>
  <si>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</si>
  <si>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</si>
  <si>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</si>
  <si>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</si>
  <si>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</si>
  <si>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</si>
  <si>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</si>
  <si>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</si>
  <si>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</si>
  <si>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</si>
  <si>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</si>
  <si>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</si>
  <si>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</si>
  <si>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</si>
  <si>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</si>
  <si>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</si>
  <si>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</si>
  <si>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</si>
  <si>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</si>
  <si>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</si>
  <si>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</si>
  <si>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</si>
  <si>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</si>
  <si>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</si>
  <si>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</si>
  <si>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</si>
  <si>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</si>
  <si>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</si>
  <si>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</si>
  <si>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</si>
  <si>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</si>
  <si>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</si>
  <si>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</si>
  <si>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</si>
  <si>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</si>
  <si>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</si>
  <si>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</si>
  <si>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</si>
  <si>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</si>
  <si>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</si>
  <si>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</si>
  <si>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</si>
  <si>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</si>
  <si>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</si>
  <si>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</si>
  <si>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</si>
  <si>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</si>
  <si>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</si>
  <si>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</si>
  <si>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</si>
  <si>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</si>
  <si>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</si>
  <si>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</si>
  <si>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</si>
  <si>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</si>
  <si>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</si>
  <si>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</si>
  <si>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</si>
  <si>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</si>
  <si>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</si>
  <si>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</si>
  <si>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</si>
  <si>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</si>
  <si>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</si>
  <si>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</si>
  <si>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</si>
  <si>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</si>
  <si>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</si>
  <si>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</si>
  <si>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</si>
  <si>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</si>
  <si>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</si>
  <si>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</si>
  <si>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</si>
  <si>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</si>
  <si>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</si>
  <si>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</si>
  <si>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</si>
  <si>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</si>
  <si>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</si>
  <si>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</si>
  <si>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</si>
  <si>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</si>
  <si>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</si>
  <si>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</si>
  <si>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</si>
  <si>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</si>
  <si>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</si>
  <si>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</si>
  <si>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</si>
  <si>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</si>
  <si>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</si>
  <si>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</si>
  <si>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</si>
  <si>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</si>
  <si>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</si>
  <si>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</si>
  <si>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</si>
  <si>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</si>
  <si>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</si>
  <si>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</si>
  <si>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</si>
  <si>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</si>
  <si>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</si>
  <si>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</si>
  <si>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</si>
  <si>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</si>
  <si>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</si>
  <si>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</si>
  <si>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</si>
  <si>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</si>
  <si>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</si>
  <si>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</si>
  <si>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</si>
  <si>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</si>
  <si>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</si>
  <si>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</si>
  <si>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</si>
  <si>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</si>
  <si>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</si>
  <si>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</si>
  <si>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</si>
  <si>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</si>
  <si>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</si>
  <si>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</si>
  <si>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</si>
  <si>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</si>
  <si>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</si>
  <si>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</si>
  <si>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</si>
  <si>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</si>
  <si>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</si>
  <si>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</si>
  <si>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</si>
  <si>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</si>
  <si>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</si>
  <si>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</si>
  <si>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</si>
  <si>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</si>
  <si>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</si>
  <si>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</si>
  <si>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</si>
  <si>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</si>
  <si>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</si>
  <si>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</si>
  <si>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</si>
  <si>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</si>
  <si>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</si>
  <si>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</si>
  <si>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</si>
  <si>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</si>
  <si>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</si>
  <si>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</si>
  <si>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</si>
  <si>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</si>
  <si>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</si>
  <si>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</si>
  <si>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</si>
  <si>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</si>
  <si>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</si>
  <si>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</si>
  <si>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</si>
  <si>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</si>
  <si>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</si>
  <si>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</si>
  <si>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</si>
  <si>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</si>
  <si>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</si>
  <si>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</si>
  <si>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</si>
  <si>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Платы населения 
(работы, выполняемые 
ОАО "Жилкомсервис").</t>
  </si>
  <si>
    <t>Заместитель генерального директора</t>
  </si>
  <si>
    <t>Олейников А.В.</t>
  </si>
  <si>
    <t>Начальник ПЭО</t>
  </si>
  <si>
    <t>Инженер ПТО</t>
  </si>
  <si>
    <t>Григорьева Н.Ю.</t>
  </si>
  <si>
    <t>Федорова Е.Ю.</t>
  </si>
  <si>
    <t>Сводная программа (план) текущего ремонта на 2018 год. по ООО "Комфорт"</t>
  </si>
  <si>
    <t>2 Комсомольская 56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</si>
</sst>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43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0" fontId="15" fillId="3" borderId="6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6" fillId="4" borderId="48" xfId="0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left" vertical="center"/>
    </xf>
    <xf numFmtId="0" fontId="15" fillId="4" borderId="70" xfId="0" applyFont="1" applyFill="1" applyBorder="1" applyAlignment="1">
      <alignment horizontal="center"/>
    </xf>
    <xf numFmtId="0" fontId="13" fillId="4" borderId="70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49" fontId="16" fillId="0" borderId="66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left" vertical="center"/>
    </xf>
    <xf numFmtId="0" fontId="14" fillId="6" borderId="63" xfId="0" applyFont="1" applyFill="1" applyBorder="1" applyAlignment="1">
      <alignment horizontal="center"/>
    </xf>
    <xf numFmtId="0" fontId="16" fillId="4" borderId="70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16" fillId="4" borderId="49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 vertical="center"/>
    </xf>
    <xf numFmtId="0" fontId="14" fillId="6" borderId="61" xfId="0" applyFont="1" applyFill="1" applyBorder="1" applyAlignment="1">
      <alignment horizontal="center"/>
    </xf>
    <xf numFmtId="0" fontId="14" fillId="6" borderId="70" xfId="0" applyFont="1" applyFill="1" applyBorder="1" applyAlignment="1">
      <alignment horizontal="center"/>
    </xf>
    <xf numFmtId="0" fontId="13" fillId="4" borderId="61" xfId="0" applyFont="1" applyFill="1" applyBorder="1" applyAlignment="1">
      <alignment horizontal="center"/>
    </xf>
    <xf numFmtId="0" fontId="6" fillId="0" borderId="0" xfId="0" applyFont="1" applyBorder="1"/>
    <xf numFmtId="0" fontId="15" fillId="3" borderId="7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4" fillId="5" borderId="73" xfId="0" applyFont="1" applyFill="1" applyBorder="1" applyAlignment="1">
      <alignment horizontal="center"/>
    </xf>
    <xf numFmtId="0" fontId="15" fillId="4" borderId="73" xfId="0" applyFont="1" applyFill="1" applyBorder="1" applyAlignment="1">
      <alignment horizontal="center"/>
    </xf>
    <xf numFmtId="0" fontId="15" fillId="4" borderId="74" xfId="0" applyFont="1" applyFill="1" applyBorder="1" applyAlignment="1">
      <alignment horizontal="center"/>
    </xf>
    <xf numFmtId="0" fontId="14" fillId="4" borderId="75" xfId="0" applyFont="1" applyFill="1" applyBorder="1" applyAlignment="1">
      <alignment horizontal="center"/>
    </xf>
    <xf numFmtId="0" fontId="15" fillId="4" borderId="76" xfId="0" applyFont="1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/>
    </xf>
    <xf numFmtId="0" fontId="15" fillId="4" borderId="75" xfId="0" applyFont="1" applyFill="1" applyBorder="1" applyAlignment="1">
      <alignment horizontal="center"/>
    </xf>
    <xf numFmtId="0" fontId="14" fillId="4" borderId="76" xfId="0" applyFont="1" applyFill="1" applyBorder="1" applyAlignment="1">
      <alignment horizontal="center"/>
    </xf>
    <xf numFmtId="0" fontId="15" fillId="6" borderId="7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 vertical="center"/>
    </xf>
    <xf numFmtId="0" fontId="13" fillId="6" borderId="77" xfId="0" applyFont="1" applyFill="1" applyBorder="1"/>
    <xf numFmtId="0" fontId="13" fillId="4" borderId="43" xfId="0" applyFont="1" applyFill="1" applyBorder="1"/>
    <xf numFmtId="0" fontId="13" fillId="4" borderId="44" xfId="0" applyFont="1" applyFill="1" applyBorder="1"/>
    <xf numFmtId="0" fontId="13" fillId="4" borderId="75" xfId="0" applyFont="1" applyFill="1" applyBorder="1"/>
    <xf numFmtId="0" fontId="13" fillId="4" borderId="76" xfId="0" applyFont="1" applyFill="1" applyBorder="1"/>
    <xf numFmtId="0" fontId="13" fillId="4" borderId="72" xfId="0" applyFont="1" applyFill="1" applyBorder="1"/>
    <xf numFmtId="0" fontId="13" fillId="6" borderId="72" xfId="0" applyFont="1" applyFill="1" applyBorder="1"/>
    <xf numFmtId="0" fontId="13" fillId="6" borderId="74" xfId="0" applyFont="1" applyFill="1" applyBorder="1"/>
    <xf numFmtId="0" fontId="15" fillId="3" borderId="78" xfId="0" applyFont="1" applyFill="1" applyBorder="1" applyAlignment="1">
      <alignment horizontal="center" vertical="center" wrapText="1"/>
    </xf>
    <xf numFmtId="0" fontId="15" fillId="4" borderId="79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80" xfId="0" applyFont="1" applyFill="1" applyBorder="1" applyAlignment="1">
      <alignment horizontal="center"/>
    </xf>
    <xf numFmtId="0" fontId="14" fillId="4" borderId="81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4" fillId="4" borderId="79" xfId="0" applyFont="1" applyFill="1" applyBorder="1" applyAlignment="1">
      <alignment horizontal="center"/>
    </xf>
    <xf numFmtId="0" fontId="14" fillId="4" borderId="82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5" fillId="6" borderId="78" xfId="0" applyFont="1" applyFill="1" applyBorder="1" applyAlignment="1">
      <alignment horizontal="center"/>
    </xf>
    <xf numFmtId="0" fontId="15" fillId="5" borderId="79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5" fillId="4" borderId="82" xfId="0" applyFont="1" applyFill="1" applyBorder="1" applyAlignment="1">
      <alignment horizontal="center" vertical="center"/>
    </xf>
    <xf numFmtId="0" fontId="15" fillId="4" borderId="81" xfId="0" applyFont="1" applyFill="1" applyBorder="1" applyAlignment="1">
      <alignment horizontal="center"/>
    </xf>
    <xf numFmtId="0" fontId="15" fillId="4" borderId="79" xfId="0" applyFont="1" applyFill="1" applyBorder="1" applyAlignment="1">
      <alignment horizontal="center"/>
    </xf>
    <xf numFmtId="0" fontId="15" fillId="4" borderId="82" xfId="0" applyFont="1" applyFill="1" applyBorder="1" applyAlignment="1">
      <alignment horizontal="center"/>
    </xf>
    <xf numFmtId="0" fontId="15" fillId="6" borderId="83" xfId="0" applyFont="1" applyFill="1" applyBorder="1"/>
    <xf numFmtId="0" fontId="15" fillId="4" borderId="79" xfId="0" applyFont="1" applyFill="1" applyBorder="1"/>
    <xf numFmtId="0" fontId="15" fillId="4" borderId="82" xfId="0" applyFont="1" applyFill="1" applyBorder="1"/>
    <xf numFmtId="0" fontId="15" fillId="4" borderId="81" xfId="0" applyFont="1" applyFill="1" applyBorder="1"/>
    <xf numFmtId="0" fontId="15" fillId="4" borderId="26" xfId="0" applyFont="1" applyFill="1" applyBorder="1"/>
    <xf numFmtId="0" fontId="15" fillId="4" borderId="78" xfId="0" applyFont="1" applyFill="1" applyBorder="1"/>
    <xf numFmtId="0" fontId="15" fillId="6" borderId="78" xfId="0" applyFont="1" applyFill="1" applyBorder="1"/>
    <xf numFmtId="0" fontId="15" fillId="6" borderId="80" xfId="0" applyFont="1" applyFill="1" applyBorder="1"/>
    <xf numFmtId="0" fontId="15" fillId="3" borderId="60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/>
    </xf>
    <xf numFmtId="0" fontId="14" fillId="5" borderId="55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6" fillId="4" borderId="71" xfId="0" applyFont="1" applyFill="1" applyBorder="1" applyAlignment="1">
      <alignment horizontal="center"/>
    </xf>
    <xf numFmtId="0" fontId="14" fillId="4" borderId="59" xfId="0" applyFont="1" applyFill="1" applyBorder="1" applyAlignment="1">
      <alignment horizontal="center"/>
    </xf>
    <xf numFmtId="0" fontId="14" fillId="4" borderId="66" xfId="0" applyFont="1" applyFill="1" applyBorder="1" applyAlignment="1">
      <alignment horizontal="center"/>
    </xf>
    <xf numFmtId="0" fontId="16" fillId="4" borderId="67" xfId="0" applyFont="1" applyFill="1" applyBorder="1" applyAlignment="1">
      <alignment horizontal="center"/>
    </xf>
    <xf numFmtId="0" fontId="15" fillId="4" borderId="58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6" fillId="4" borderId="57" xfId="0" applyFont="1" applyFill="1" applyBorder="1" applyAlignment="1">
      <alignment horizontal="center"/>
    </xf>
    <xf numFmtId="0" fontId="15" fillId="4" borderId="52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15" fillId="4" borderId="66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5" fillId="6" borderId="60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5" fillId="5" borderId="58" xfId="0" applyFont="1" applyFill="1" applyBorder="1" applyAlignment="1">
      <alignment horizontal="center"/>
    </xf>
    <xf numFmtId="0" fontId="15" fillId="5" borderId="65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15" fillId="5" borderId="55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/>
    </xf>
    <xf numFmtId="0" fontId="14" fillId="6" borderId="68" xfId="0" applyFont="1" applyFill="1" applyBorder="1" applyAlignment="1">
      <alignment horizontal="center"/>
    </xf>
    <xf numFmtId="0" fontId="14" fillId="4" borderId="58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57" xfId="0" applyFont="1" applyFill="1" applyBorder="1" applyAlignment="1">
      <alignment horizontal="center"/>
    </xf>
    <xf numFmtId="0" fontId="13" fillId="4" borderId="59" xfId="0" applyFont="1" applyFill="1" applyBorder="1" applyAlignment="1">
      <alignment horizontal="center"/>
    </xf>
    <xf numFmtId="0" fontId="13" fillId="4" borderId="67" xfId="0" applyFont="1" applyFill="1" applyBorder="1" applyAlignment="1">
      <alignment horizontal="center"/>
    </xf>
    <xf numFmtId="0" fontId="14" fillId="4" borderId="60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4" fillId="6" borderId="60" xfId="0" applyFont="1" applyFill="1" applyBorder="1" applyAlignment="1">
      <alignment horizontal="center"/>
    </xf>
    <xf numFmtId="0" fontId="14" fillId="6" borderId="62" xfId="0" applyFont="1" applyFill="1" applyBorder="1" applyAlignment="1">
      <alignment horizontal="center"/>
    </xf>
    <xf numFmtId="0" fontId="14" fillId="6" borderId="69" xfId="0" applyFont="1" applyFill="1" applyBorder="1" applyAlignment="1">
      <alignment horizontal="center"/>
    </xf>
    <xf numFmtId="0" fontId="14" fillId="6" borderId="71" xfId="0" applyFont="1" applyFill="1" applyBorder="1" applyAlignment="1">
      <alignment horizontal="center"/>
    </xf>
    <xf numFmtId="0" fontId="13" fillId="3" borderId="7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wrapText="1"/>
    </xf>
    <xf numFmtId="0" fontId="13" fillId="5" borderId="73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 wrapText="1"/>
    </xf>
    <xf numFmtId="0" fontId="16" fillId="5" borderId="73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6" borderId="7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13" fillId="6" borderId="77" xfId="0" applyFont="1" applyFill="1" applyBorder="1" applyAlignment="1">
      <alignment horizontal="center"/>
    </xf>
    <xf numFmtId="2" fontId="13" fillId="0" borderId="75" xfId="0" applyNumberFormat="1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6" borderId="77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/>
    </xf>
    <xf numFmtId="0" fontId="13" fillId="6" borderId="74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5" borderId="48" xfId="0" applyFont="1" applyFill="1" applyBorder="1" applyAlignment="1">
      <alignment horizontal="center"/>
    </xf>
    <xf numFmtId="0" fontId="18" fillId="4" borderId="48" xfId="0" applyFont="1" applyFill="1" applyBorder="1" applyAlignment="1">
      <alignment horizontal="center"/>
    </xf>
    <xf numFmtId="1" fontId="18" fillId="4" borderId="48" xfId="0" applyNumberFormat="1" applyFont="1" applyFill="1" applyBorder="1" applyAlignment="1">
      <alignment horizontal="center"/>
    </xf>
    <xf numFmtId="0" fontId="15" fillId="3" borderId="84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4" fillId="4" borderId="6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8" fillId="0" borderId="41" xfId="0" applyFont="1" applyFill="1" applyBorder="1" applyAlignment="1">
      <alignment horizontal="center" wrapText="1"/>
    </xf>
    <xf numFmtId="0" fontId="18" fillId="4" borderId="41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17" fillId="6" borderId="61" xfId="0" applyFont="1" applyFill="1" applyBorder="1" applyAlignment="1">
      <alignment horizontal="center"/>
    </xf>
    <xf numFmtId="0" fontId="17" fillId="5" borderId="41" xfId="0" applyFont="1" applyFill="1" applyBorder="1" applyAlignment="1">
      <alignment horizontal="center"/>
    </xf>
    <xf numFmtId="1" fontId="18" fillId="4" borderId="40" xfId="0" applyNumberFormat="1" applyFont="1" applyFill="1" applyBorder="1" applyAlignment="1">
      <alignment horizontal="center"/>
    </xf>
    <xf numFmtId="1" fontId="18" fillId="4" borderId="41" xfId="0" applyNumberFormat="1" applyFont="1" applyFill="1" applyBorder="1" applyAlignment="1">
      <alignment horizontal="center"/>
    </xf>
    <xf numFmtId="0" fontId="15" fillId="6" borderId="60" xfId="0" applyFont="1" applyFill="1" applyBorder="1"/>
    <xf numFmtId="0" fontId="15" fillId="4" borderId="58" xfId="0" applyFont="1" applyFill="1" applyBorder="1"/>
    <xf numFmtId="0" fontId="15" fillId="4" borderId="53" xfId="0" applyFont="1" applyFill="1" applyBorder="1"/>
    <xf numFmtId="0" fontId="18" fillId="4" borderId="41" xfId="0" applyNumberFormat="1" applyFont="1" applyFill="1" applyBorder="1" applyAlignment="1">
      <alignment horizontal="center"/>
    </xf>
    <xf numFmtId="1" fontId="17" fillId="6" borderId="61" xfId="0" applyNumberFormat="1" applyFont="1" applyFill="1" applyBorder="1" applyAlignment="1">
      <alignment horizontal="center" vertical="center"/>
    </xf>
    <xf numFmtId="0" fontId="15" fillId="4" borderId="60" xfId="0" applyFont="1" applyFill="1" applyBorder="1"/>
    <xf numFmtId="0" fontId="18" fillId="0" borderId="61" xfId="0" applyFont="1" applyBorder="1" applyAlignment="1">
      <alignment horizontal="center"/>
    </xf>
    <xf numFmtId="1" fontId="0" fillId="0" borderId="61" xfId="0" applyNumberFormat="1" applyFont="1" applyBorder="1" applyAlignment="1">
      <alignment horizontal="center"/>
    </xf>
    <xf numFmtId="0" fontId="18" fillId="6" borderId="61" xfId="0" applyFont="1" applyFill="1" applyBorder="1" applyAlignment="1">
      <alignment horizontal="center"/>
    </xf>
    <xf numFmtId="1" fontId="17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2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 wrapText="1"/>
    </xf>
    <xf numFmtId="49" fontId="11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648" t="s">
        <v>187</v>
      </c>
      <c r="C3" s="649"/>
      <c r="D3" s="649"/>
      <c r="E3" s="64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650" t="s">
        <v>0</v>
      </c>
      <c r="C6" s="652" t="s">
        <v>1</v>
      </c>
      <c r="D6" s="652" t="s">
        <v>2</v>
      </c>
      <c r="E6" s="654" t="s">
        <v>6</v>
      </c>
    </row>
    <row r="7" spans="2:5" ht="13.5" customHeight="1" thickBot="1" x14ac:dyDescent="0.25">
      <c r="B7" s="651"/>
      <c r="C7" s="653"/>
      <c r="D7" s="653"/>
      <c r="E7" s="65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64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645"/>
      <c r="C10" s="172"/>
      <c r="D10" s="170" t="s">
        <v>9</v>
      </c>
      <c r="E10" s="82"/>
    </row>
    <row r="11" spans="2:5" s="25" customFormat="1" ht="16.5" thickBot="1" x14ac:dyDescent="0.3">
      <c r="B11" s="64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647" t="s">
        <v>95</v>
      </c>
      <c r="C96" s="647"/>
      <c r="D96" s="647"/>
      <c r="E96" s="64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731" t="s">
        <v>239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650" t="s">
        <v>0</v>
      </c>
      <c r="B9" s="652" t="s">
        <v>1</v>
      </c>
      <c r="C9" s="652" t="s">
        <v>2</v>
      </c>
      <c r="D9" s="654" t="s">
        <v>6</v>
      </c>
      <c r="E9" s="716" t="s">
        <v>132</v>
      </c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0" t="s">
        <v>135</v>
      </c>
      <c r="S9" s="719"/>
      <c r="T9" s="719"/>
      <c r="U9" s="710" t="s">
        <v>101</v>
      </c>
      <c r="V9" s="719"/>
      <c r="W9" s="710" t="s">
        <v>133</v>
      </c>
      <c r="X9" s="711"/>
    </row>
    <row r="10" spans="1:24" ht="149.25" customHeight="1" thickBot="1" x14ac:dyDescent="0.25">
      <c r="A10" s="732"/>
      <c r="B10" s="733"/>
      <c r="C10" s="733"/>
      <c r="D10" s="734"/>
      <c r="E10" s="716" t="s">
        <v>154</v>
      </c>
      <c r="F10" s="717"/>
      <c r="G10" s="717"/>
      <c r="H10" s="716" t="s">
        <v>162</v>
      </c>
      <c r="I10" s="717"/>
      <c r="J10" s="717"/>
      <c r="K10" s="716" t="s">
        <v>163</v>
      </c>
      <c r="L10" s="717"/>
      <c r="M10" s="717"/>
      <c r="N10" s="716" t="s">
        <v>157</v>
      </c>
      <c r="O10" s="718"/>
      <c r="P10" s="716" t="s">
        <v>158</v>
      </c>
      <c r="Q10" s="717"/>
      <c r="R10" s="712"/>
      <c r="S10" s="720"/>
      <c r="T10" s="720"/>
      <c r="U10" s="712"/>
      <c r="V10" s="720"/>
      <c r="W10" s="712"/>
      <c r="X10" s="713"/>
    </row>
    <row r="11" spans="1:24" ht="13.5" thickBot="1" x14ac:dyDescent="0.25">
      <c r="A11" s="732"/>
      <c r="B11" s="733"/>
      <c r="C11" s="733"/>
      <c r="D11" s="734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721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722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723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681" t="s">
        <v>12</v>
      </c>
      <c r="B16" s="682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681"/>
      <c r="B17" s="682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685" t="s">
        <v>14</v>
      </c>
      <c r="B18" s="682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685"/>
      <c r="B19" s="682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737" t="s">
        <v>167</v>
      </c>
      <c r="B21" s="724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738"/>
      <c r="B22" s="725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738" t="s">
        <v>168</v>
      </c>
      <c r="B23" s="726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738"/>
      <c r="B24" s="726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738" t="s">
        <v>171</v>
      </c>
      <c r="B25" s="727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738"/>
      <c r="B26" s="727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738" t="s">
        <v>173</v>
      </c>
      <c r="B27" s="727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738"/>
      <c r="B28" s="727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738" t="s">
        <v>176</v>
      </c>
      <c r="B29" s="726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738"/>
      <c r="B30" s="726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683" t="s">
        <v>18</v>
      </c>
      <c r="B32" s="72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684"/>
      <c r="B33" s="72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669" t="s">
        <v>57</v>
      </c>
      <c r="B34" s="706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670"/>
      <c r="B35" s="707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683" t="s">
        <v>24</v>
      </c>
      <c r="B36" s="704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681"/>
      <c r="B37" s="708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684"/>
      <c r="B38" s="705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669" t="s">
        <v>25</v>
      </c>
      <c r="B39" s="67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670"/>
      <c r="B40" s="67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683" t="s">
        <v>27</v>
      </c>
      <c r="B41" s="704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670"/>
      <c r="B42" s="67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683" t="s">
        <v>29</v>
      </c>
      <c r="B43" s="72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684"/>
      <c r="B44" s="72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669" t="s">
        <v>31</v>
      </c>
      <c r="B45" s="735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670"/>
      <c r="B46" s="736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683" t="s">
        <v>32</v>
      </c>
      <c r="B47" s="70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684"/>
      <c r="B48" s="70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669" t="s">
        <v>34</v>
      </c>
      <c r="B49" s="695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670"/>
      <c r="B50" s="696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683" t="s">
        <v>35</v>
      </c>
      <c r="B51" s="699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684"/>
      <c r="B52" s="700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669" t="s">
        <v>36</v>
      </c>
      <c r="B53" s="695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670"/>
      <c r="B54" s="696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683" t="s">
        <v>37</v>
      </c>
      <c r="B55" s="704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684"/>
      <c r="B56" s="705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689" t="s">
        <v>51</v>
      </c>
      <c r="B57" s="724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690"/>
      <c r="B58" s="730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683" t="s">
        <v>150</v>
      </c>
      <c r="B59" s="70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684"/>
      <c r="B60" s="70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669" t="s">
        <v>39</v>
      </c>
      <c r="B61" s="695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670"/>
      <c r="B62" s="696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683" t="s">
        <v>41</v>
      </c>
      <c r="B63" s="699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684"/>
      <c r="B64" s="700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669" t="s">
        <v>152</v>
      </c>
      <c r="B65" s="695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670"/>
      <c r="B66" s="696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683" t="s">
        <v>182</v>
      </c>
      <c r="B67" s="699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684"/>
      <c r="B68" s="700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685" t="s">
        <v>204</v>
      </c>
      <c r="B69" s="70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686"/>
      <c r="B70" s="700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687" t="s">
        <v>205</v>
      </c>
      <c r="B72" s="69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688"/>
      <c r="B73" s="69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681" t="s">
        <v>229</v>
      </c>
      <c r="B74" s="682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681"/>
      <c r="B75" s="682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681" t="s">
        <v>230</v>
      </c>
      <c r="B76" s="682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681"/>
      <c r="B77" s="682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681" t="s">
        <v>231</v>
      </c>
      <c r="B78" s="682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681"/>
      <c r="B79" s="682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681" t="s">
        <v>232</v>
      </c>
      <c r="B80" s="682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670"/>
      <c r="B81" s="709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683" t="s">
        <v>112</v>
      </c>
      <c r="B82" s="70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684"/>
      <c r="B83" s="70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669" t="s">
        <v>48</v>
      </c>
      <c r="B84" s="695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670"/>
      <c r="B85" s="696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673">
        <v>25</v>
      </c>
      <c r="B87" s="67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674"/>
      <c r="B88" s="67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677">
        <v>26</v>
      </c>
      <c r="B89" s="67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678"/>
      <c r="B90" s="68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689" t="s">
        <v>233</v>
      </c>
      <c r="B91" s="691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690"/>
      <c r="B92" s="692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714" t="s">
        <v>95</v>
      </c>
      <c r="B101" s="714"/>
      <c r="C101" s="714"/>
      <c r="D101" s="714"/>
      <c r="E101" s="714"/>
      <c r="F101" s="714"/>
      <c r="G101" s="714"/>
      <c r="H101" s="714"/>
      <c r="I101" s="714"/>
      <c r="J101" s="714"/>
      <c r="K101" s="714"/>
      <c r="L101" s="714"/>
      <c r="M101" s="714"/>
      <c r="N101" s="714"/>
      <c r="O101" s="714"/>
      <c r="P101" s="714"/>
      <c r="Q101" s="714"/>
      <c r="R101" s="714"/>
      <c r="S101" s="715"/>
      <c r="T101" s="714"/>
      <c r="U101" s="2"/>
      <c r="V101" s="2"/>
      <c r="W101" s="2"/>
      <c r="X101" s="2"/>
    </row>
    <row r="102" spans="1:24" ht="15" x14ac:dyDescent="0.25">
      <c r="A102" s="693" t="s">
        <v>71</v>
      </c>
      <c r="B102" s="66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694"/>
      <c r="B103" s="66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664" t="s">
        <v>16</v>
      </c>
      <c r="B104" s="66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661"/>
      <c r="B105" s="66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664" t="s">
        <v>18</v>
      </c>
      <c r="B106" s="66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661"/>
      <c r="B107" s="66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664" t="s">
        <v>57</v>
      </c>
      <c r="B108" s="66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661"/>
      <c r="B109" s="66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664" t="s">
        <v>24</v>
      </c>
      <c r="B110" s="66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661"/>
      <c r="B111" s="66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664" t="s">
        <v>25</v>
      </c>
      <c r="B112" s="66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661"/>
      <c r="B113" s="66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665">
        <v>7</v>
      </c>
      <c r="B114" s="66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666"/>
      <c r="B115" s="66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667">
        <v>8</v>
      </c>
      <c r="B116" s="66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668"/>
      <c r="B117" s="66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665">
        <v>9</v>
      </c>
      <c r="B118" s="66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666"/>
      <c r="B119" s="66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659" t="s">
        <v>139</v>
      </c>
      <c r="B129" s="65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660"/>
      <c r="B130" s="65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659" t="s">
        <v>140</v>
      </c>
      <c r="B131" s="65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660"/>
      <c r="B132" s="65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659" t="s">
        <v>141</v>
      </c>
      <c r="B133" s="65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660"/>
      <c r="B134" s="65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659" t="s">
        <v>111</v>
      </c>
      <c r="B135" s="65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661"/>
      <c r="B136" s="65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659" t="s">
        <v>142</v>
      </c>
      <c r="B141" s="65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660"/>
      <c r="B142" s="65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659" t="s">
        <v>143</v>
      </c>
      <c r="B143" s="65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660"/>
      <c r="B144" s="65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659" t="s">
        <v>144</v>
      </c>
      <c r="B145" s="65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660"/>
      <c r="B146" s="65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659" t="s">
        <v>145</v>
      </c>
      <c r="B147" s="65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660"/>
      <c r="B148" s="65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659" t="s">
        <v>146</v>
      </c>
      <c r="B149" s="65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660"/>
      <c r="B150" s="65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659" t="s">
        <v>147</v>
      </c>
      <c r="B151" s="65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660"/>
      <c r="B152" s="65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659" t="s">
        <v>148</v>
      </c>
      <c r="B153" s="65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660"/>
      <c r="B154" s="65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659" t="s">
        <v>149</v>
      </c>
      <c r="B155" s="65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661"/>
      <c r="B156" s="65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Z102"/>
  <sheetViews>
    <sheetView tabSelected="1" view="pageBreakPreview" zoomScaleNormal="70" zoomScaleSheetLayoutView="100" workbookViewId="0">
      <selection activeCell="I93" sqref="I93"/>
    </sheetView>
  </sheetViews>
  <sheetFormatPr defaultColWidth="8.85546875" defaultRowHeight="12.75" x14ac:dyDescent="0.2"/>
  <cols>
    <col min="1" max="1" width="6.28515625" style="2" customWidth="1"/>
    <col min="2" max="2" width="67.7109375" style="2" customWidth="1"/>
    <col min="3" max="3" width="9.140625" style="2" customWidth="1"/>
    <col min="4" max="4" width="13.42578125" style="16" customWidth="1"/>
    <col min="5" max="5" width="9.140625" style="16" customWidth="1"/>
    <col min="6" max="7" width="8.85546875" style="2" customWidth="1"/>
    <col min="8" max="8" width="12" style="2" customWidth="1"/>
    <col min="9" max="9" width="10.85546875" style="2" customWidth="1"/>
    <col min="10" max="10" width="10.28515625" style="2" customWidth="1"/>
    <col min="11" max="11" width="9.140625" style="16" customWidth="1"/>
    <col min="12" max="13" width="8.85546875" style="2" customWidth="1"/>
    <col min="14" max="15" width="8.85546875" style="2" hidden="1" customWidth="1"/>
    <col min="16" max="16" width="8.85546875" style="16" hidden="1" customWidth="1"/>
    <col min="17" max="17" width="8.85546875" style="2" hidden="1" customWidth="1"/>
    <col min="18" max="19" width="8.85546875" style="16" customWidth="1"/>
    <col min="20" max="20" width="12.42578125" style="2" customWidth="1"/>
    <col min="21" max="22" width="8.85546875" style="16" customWidth="1"/>
    <col min="23" max="23" width="7.85546875" style="16" customWidth="1"/>
    <col min="24" max="24" width="8.5703125" style="16" customWidth="1"/>
    <col min="25" max="16384" width="8.85546875" style="2"/>
  </cols>
  <sheetData>
    <row r="2" spans="1:24" ht="18.75" x14ac:dyDescent="0.3">
      <c r="A2" s="741" t="s">
        <v>249</v>
      </c>
      <c r="B2" s="741"/>
      <c r="D2" s="21"/>
      <c r="E2" s="21"/>
      <c r="F2" s="3"/>
      <c r="G2" s="3"/>
      <c r="H2" s="3"/>
      <c r="I2" s="3"/>
      <c r="J2" s="3"/>
      <c r="K2" s="21"/>
      <c r="L2" s="3"/>
      <c r="M2" s="3"/>
      <c r="N2" s="3"/>
      <c r="O2" s="3"/>
      <c r="P2" s="21"/>
      <c r="Q2" s="3"/>
      <c r="R2" s="21"/>
      <c r="S2" s="21"/>
      <c r="U2" s="2"/>
      <c r="V2" s="2"/>
      <c r="W2" s="2"/>
      <c r="X2" s="2"/>
    </row>
    <row r="3" spans="1:24" ht="20.25" customHeight="1" x14ac:dyDescent="0.3">
      <c r="A3" s="731" t="s">
        <v>248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</row>
    <row r="4" spans="1:24" ht="12.75" customHeight="1" thickBot="1" x14ac:dyDescent="0.25">
      <c r="A4" s="1"/>
      <c r="D4" s="21"/>
      <c r="E4" s="21"/>
      <c r="F4" s="3"/>
      <c r="G4" s="3"/>
      <c r="H4" s="3"/>
      <c r="I4" s="3"/>
      <c r="J4" s="3"/>
      <c r="K4" s="21"/>
      <c r="L4" s="3"/>
      <c r="M4" s="3"/>
      <c r="N4" s="3"/>
      <c r="O4" s="3"/>
      <c r="P4" s="21"/>
      <c r="Q4" s="3"/>
      <c r="R4" s="22"/>
      <c r="S4" s="22"/>
      <c r="T4" s="3"/>
      <c r="U4" s="22"/>
      <c r="W4" s="22" t="s">
        <v>161</v>
      </c>
      <c r="X4" s="22"/>
    </row>
    <row r="5" spans="1:24" ht="27.75" customHeight="1" thickBot="1" x14ac:dyDescent="0.25">
      <c r="A5" s="650" t="s">
        <v>0</v>
      </c>
      <c r="B5" s="652" t="s">
        <v>1</v>
      </c>
      <c r="C5" s="652" t="s">
        <v>2</v>
      </c>
      <c r="D5" s="654" t="s">
        <v>6</v>
      </c>
      <c r="E5" s="716" t="s">
        <v>132</v>
      </c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0" t="s">
        <v>135</v>
      </c>
      <c r="S5" s="719"/>
      <c r="T5" s="719"/>
      <c r="U5" s="710" t="s">
        <v>101</v>
      </c>
      <c r="V5" s="719"/>
      <c r="W5" s="710" t="s">
        <v>133</v>
      </c>
      <c r="X5" s="711"/>
    </row>
    <row r="6" spans="1:24" ht="149.25" customHeight="1" thickBot="1" x14ac:dyDescent="0.25">
      <c r="A6" s="732"/>
      <c r="B6" s="733"/>
      <c r="C6" s="733"/>
      <c r="D6" s="734"/>
      <c r="E6" s="716" t="s">
        <v>241</v>
      </c>
      <c r="F6" s="717"/>
      <c r="G6" s="717"/>
      <c r="H6" s="716" t="s">
        <v>162</v>
      </c>
      <c r="I6" s="717"/>
      <c r="J6" s="717"/>
      <c r="K6" s="716" t="s">
        <v>163</v>
      </c>
      <c r="L6" s="717"/>
      <c r="M6" s="717"/>
      <c r="N6" s="716" t="s">
        <v>157</v>
      </c>
      <c r="O6" s="718"/>
      <c r="P6" s="716" t="s">
        <v>158</v>
      </c>
      <c r="Q6" s="717"/>
      <c r="R6" s="712"/>
      <c r="S6" s="720"/>
      <c r="T6" s="720"/>
      <c r="U6" s="712"/>
      <c r="V6" s="720"/>
      <c r="W6" s="712"/>
      <c r="X6" s="713"/>
    </row>
    <row r="7" spans="1:24" ht="13.5" thickBot="1" x14ac:dyDescent="0.25">
      <c r="A7" s="732"/>
      <c r="B7" s="733"/>
      <c r="C7" s="733"/>
      <c r="D7" s="734"/>
      <c r="E7" s="176" t="s">
        <v>3</v>
      </c>
      <c r="F7" s="177" t="s">
        <v>4</v>
      </c>
      <c r="G7" s="177" t="s">
        <v>5</v>
      </c>
      <c r="H7" s="176" t="s">
        <v>3</v>
      </c>
      <c r="I7" s="177" t="s">
        <v>4</v>
      </c>
      <c r="J7" s="177" t="s">
        <v>5</v>
      </c>
      <c r="K7" s="176" t="s">
        <v>3</v>
      </c>
      <c r="L7" s="177" t="s">
        <v>4</v>
      </c>
      <c r="M7" s="177" t="s">
        <v>5</v>
      </c>
      <c r="N7" s="176" t="s">
        <v>6</v>
      </c>
      <c r="O7" s="177" t="s">
        <v>5</v>
      </c>
      <c r="P7" s="176" t="s">
        <v>6</v>
      </c>
      <c r="Q7" s="178" t="s">
        <v>7</v>
      </c>
      <c r="R7" s="176" t="s">
        <v>6</v>
      </c>
      <c r="S7" s="177" t="s">
        <v>4</v>
      </c>
      <c r="T7" s="177" t="s">
        <v>5</v>
      </c>
      <c r="U7" s="176" t="s">
        <v>6</v>
      </c>
      <c r="V7" s="179" t="s">
        <v>8</v>
      </c>
      <c r="W7" s="176" t="s">
        <v>6</v>
      </c>
      <c r="X7" s="179" t="s">
        <v>8</v>
      </c>
    </row>
    <row r="8" spans="1:24" ht="15.75" thickBot="1" x14ac:dyDescent="0.3">
      <c r="A8" s="458" t="s">
        <v>74</v>
      </c>
      <c r="B8" s="459" t="s">
        <v>83</v>
      </c>
      <c r="C8" s="575" t="s">
        <v>11</v>
      </c>
      <c r="D8" s="596">
        <f>H8</f>
        <v>138.43199999999999</v>
      </c>
      <c r="E8" s="506"/>
      <c r="F8" s="460"/>
      <c r="G8" s="483"/>
      <c r="H8" s="532">
        <f>J8+I8</f>
        <v>138.43199999999999</v>
      </c>
      <c r="I8" s="460">
        <f>I11+I18+I29+I31+I34+I36+I38+I40+I42+I44+I46+I48+I50+I52+I54+I56+I58+I60+I62+I64+I66</f>
        <v>138.43199999999999</v>
      </c>
      <c r="J8" s="533">
        <f>J11+J18+J29+J31+J34+J36+J38+J40+J42+J44+J46+J48+J50+J52+J54+J56+J58+J60+J62+J64+J66</f>
        <v>0</v>
      </c>
      <c r="K8" s="617"/>
      <c r="L8" s="407"/>
      <c r="M8" s="613"/>
      <c r="N8" s="407"/>
      <c r="O8" s="407"/>
      <c r="P8" s="407"/>
      <c r="Q8" s="407"/>
      <c r="R8" s="407"/>
      <c r="S8" s="407"/>
      <c r="T8" s="407"/>
      <c r="U8" s="408"/>
      <c r="V8" s="408"/>
      <c r="W8" s="408"/>
      <c r="X8" s="409"/>
    </row>
    <row r="9" spans="1:24" s="155" customFormat="1" ht="27" customHeight="1" x14ac:dyDescent="0.25">
      <c r="A9" s="721">
        <v>1</v>
      </c>
      <c r="B9" s="462" t="s">
        <v>165</v>
      </c>
      <c r="C9" s="576" t="s">
        <v>181</v>
      </c>
      <c r="D9" s="597">
        <f>H9</f>
        <v>0</v>
      </c>
      <c r="E9" s="507"/>
      <c r="F9" s="324"/>
      <c r="G9" s="484"/>
      <c r="H9" s="534">
        <f>J9+I9</f>
        <v>0</v>
      </c>
      <c r="I9" s="324"/>
      <c r="J9" s="535"/>
      <c r="K9" s="534"/>
      <c r="L9" s="324"/>
      <c r="M9" s="618"/>
      <c r="N9" s="324"/>
      <c r="O9" s="324"/>
      <c r="P9" s="324"/>
      <c r="Q9" s="324"/>
      <c r="R9" s="324"/>
      <c r="S9" s="324"/>
      <c r="T9" s="324"/>
      <c r="U9" s="325"/>
      <c r="V9" s="325"/>
      <c r="W9" s="325"/>
      <c r="X9" s="326"/>
    </row>
    <row r="10" spans="1:24" s="25" customFormat="1" ht="15" x14ac:dyDescent="0.25">
      <c r="A10" s="722"/>
      <c r="B10" s="461"/>
      <c r="C10" s="577" t="s">
        <v>9</v>
      </c>
      <c r="D10" s="289">
        <f t="shared" ref="D10:D16" si="0">H10</f>
        <v>0</v>
      </c>
      <c r="E10" s="508"/>
      <c r="F10" s="189"/>
      <c r="G10" s="485"/>
      <c r="H10" s="536">
        <f>J10+I10</f>
        <v>0</v>
      </c>
      <c r="I10" s="189"/>
      <c r="J10" s="537">
        <f>J12+J14</f>
        <v>0</v>
      </c>
      <c r="K10" s="536"/>
      <c r="L10" s="189"/>
      <c r="M10" s="614"/>
      <c r="N10" s="189"/>
      <c r="O10" s="189"/>
      <c r="P10" s="189"/>
      <c r="Q10" s="189"/>
      <c r="R10" s="189"/>
      <c r="S10" s="189"/>
      <c r="T10" s="189"/>
      <c r="U10" s="182"/>
      <c r="V10" s="182"/>
      <c r="W10" s="182"/>
      <c r="X10" s="327"/>
    </row>
    <row r="11" spans="1:24" s="25" customFormat="1" ht="15" x14ac:dyDescent="0.25">
      <c r="A11" s="723"/>
      <c r="B11" s="190" t="s">
        <v>10</v>
      </c>
      <c r="C11" s="577" t="s">
        <v>11</v>
      </c>
      <c r="D11" s="289">
        <f t="shared" si="0"/>
        <v>0</v>
      </c>
      <c r="E11" s="508"/>
      <c r="F11" s="189"/>
      <c r="G11" s="485"/>
      <c r="H11" s="536">
        <f>J11+I11</f>
        <v>0</v>
      </c>
      <c r="I11" s="189"/>
      <c r="J11" s="537">
        <f>J13+J15</f>
        <v>0</v>
      </c>
      <c r="K11" s="536"/>
      <c r="L11" s="189"/>
      <c r="M11" s="614"/>
      <c r="N11" s="189"/>
      <c r="O11" s="189"/>
      <c r="P11" s="189"/>
      <c r="Q11" s="189"/>
      <c r="R11" s="189"/>
      <c r="S11" s="189"/>
      <c r="T11" s="189"/>
      <c r="U11" s="182"/>
      <c r="V11" s="182"/>
      <c r="W11" s="182"/>
      <c r="X11" s="327"/>
    </row>
    <row r="12" spans="1:24" s="25" customFormat="1" ht="15" x14ac:dyDescent="0.25">
      <c r="A12" s="681" t="s">
        <v>12</v>
      </c>
      <c r="B12" s="682" t="s">
        <v>13</v>
      </c>
      <c r="C12" s="578" t="s">
        <v>9</v>
      </c>
      <c r="D12" s="598">
        <f t="shared" si="0"/>
        <v>0</v>
      </c>
      <c r="E12" s="509"/>
      <c r="F12" s="187"/>
      <c r="G12" s="486"/>
      <c r="H12" s="538">
        <f>J12+I12</f>
        <v>0</v>
      </c>
      <c r="I12" s="463"/>
      <c r="J12" s="539"/>
      <c r="K12" s="538"/>
      <c r="L12" s="187"/>
      <c r="M12" s="612"/>
      <c r="N12" s="192"/>
      <c r="O12" s="187"/>
      <c r="P12" s="192"/>
      <c r="Q12" s="192"/>
      <c r="R12" s="192"/>
      <c r="S12" s="192"/>
      <c r="T12" s="192"/>
      <c r="U12" s="180"/>
      <c r="V12" s="180"/>
      <c r="W12" s="180"/>
      <c r="X12" s="328"/>
    </row>
    <row r="13" spans="1:24" s="25" customFormat="1" ht="15" x14ac:dyDescent="0.25">
      <c r="A13" s="681"/>
      <c r="B13" s="682"/>
      <c r="C13" s="578" t="s">
        <v>11</v>
      </c>
      <c r="D13" s="598">
        <f t="shared" si="0"/>
        <v>0</v>
      </c>
      <c r="E13" s="509"/>
      <c r="F13" s="187"/>
      <c r="G13" s="486"/>
      <c r="H13" s="538">
        <f t="shared" ref="H13:H92" si="1">J13+I13</f>
        <v>0</v>
      </c>
      <c r="I13" s="463"/>
      <c r="J13" s="539"/>
      <c r="K13" s="538"/>
      <c r="L13" s="187"/>
      <c r="M13" s="612"/>
      <c r="N13" s="192"/>
      <c r="O13" s="187"/>
      <c r="P13" s="192"/>
      <c r="Q13" s="192"/>
      <c r="R13" s="192"/>
      <c r="S13" s="192"/>
      <c r="T13" s="192"/>
      <c r="U13" s="180"/>
      <c r="V13" s="180"/>
      <c r="W13" s="180"/>
      <c r="X13" s="328"/>
    </row>
    <row r="14" spans="1:24" s="25" customFormat="1" ht="15" x14ac:dyDescent="0.25">
      <c r="A14" s="681" t="s">
        <v>14</v>
      </c>
      <c r="B14" s="682" t="s">
        <v>15</v>
      </c>
      <c r="C14" s="578" t="s">
        <v>9</v>
      </c>
      <c r="D14" s="598">
        <f t="shared" si="0"/>
        <v>0</v>
      </c>
      <c r="E14" s="509"/>
      <c r="F14" s="187"/>
      <c r="G14" s="486"/>
      <c r="H14" s="538">
        <f t="shared" si="1"/>
        <v>0</v>
      </c>
      <c r="I14" s="463"/>
      <c r="J14" s="539"/>
      <c r="K14" s="538"/>
      <c r="L14" s="187"/>
      <c r="M14" s="612"/>
      <c r="N14" s="192"/>
      <c r="O14" s="187"/>
      <c r="P14" s="192"/>
      <c r="Q14" s="192"/>
      <c r="R14" s="192"/>
      <c r="S14" s="192"/>
      <c r="T14" s="192"/>
      <c r="U14" s="180"/>
      <c r="V14" s="180"/>
      <c r="W14" s="180"/>
      <c r="X14" s="328"/>
    </row>
    <row r="15" spans="1:24" s="25" customFormat="1" ht="15" x14ac:dyDescent="0.25">
      <c r="A15" s="681"/>
      <c r="B15" s="682"/>
      <c r="C15" s="578" t="s">
        <v>11</v>
      </c>
      <c r="D15" s="598">
        <f t="shared" si="0"/>
        <v>0</v>
      </c>
      <c r="E15" s="509"/>
      <c r="F15" s="187"/>
      <c r="G15" s="486"/>
      <c r="H15" s="538">
        <f t="shared" si="1"/>
        <v>0</v>
      </c>
      <c r="I15" s="463"/>
      <c r="J15" s="539"/>
      <c r="K15" s="538"/>
      <c r="L15" s="187"/>
      <c r="M15" s="612"/>
      <c r="N15" s="192"/>
      <c r="O15" s="187"/>
      <c r="P15" s="192"/>
      <c r="Q15" s="192"/>
      <c r="R15" s="192"/>
      <c r="S15" s="192"/>
      <c r="T15" s="192"/>
      <c r="U15" s="180"/>
      <c r="V15" s="180"/>
      <c r="W15" s="180"/>
      <c r="X15" s="328"/>
    </row>
    <row r="16" spans="1:24" s="25" customFormat="1" ht="15.75" thickBot="1" x14ac:dyDescent="0.3">
      <c r="A16" s="464" t="s">
        <v>228</v>
      </c>
      <c r="B16" s="465" t="s">
        <v>235</v>
      </c>
      <c r="C16" s="579" t="s">
        <v>11</v>
      </c>
      <c r="D16" s="599">
        <f t="shared" si="0"/>
        <v>0</v>
      </c>
      <c r="E16" s="510"/>
      <c r="F16" s="467"/>
      <c r="G16" s="487"/>
      <c r="H16" s="540">
        <f t="shared" si="1"/>
        <v>0</v>
      </c>
      <c r="I16" s="473"/>
      <c r="J16" s="541"/>
      <c r="K16" s="619"/>
      <c r="L16" s="467"/>
      <c r="M16" s="620"/>
      <c r="N16" s="330"/>
      <c r="O16" s="332"/>
      <c r="P16" s="330"/>
      <c r="Q16" s="330"/>
      <c r="R16" s="330"/>
      <c r="S16" s="466"/>
      <c r="T16" s="466"/>
      <c r="U16" s="468"/>
      <c r="V16" s="468"/>
      <c r="W16" s="468"/>
      <c r="X16" s="469"/>
    </row>
    <row r="17" spans="1:24" s="25" customFormat="1" ht="30" x14ac:dyDescent="0.25">
      <c r="A17" s="739" t="s">
        <v>167</v>
      </c>
      <c r="B17" s="740" t="s">
        <v>210</v>
      </c>
      <c r="C17" s="580" t="s">
        <v>181</v>
      </c>
      <c r="D17" s="600">
        <f>H17</f>
        <v>1</v>
      </c>
      <c r="E17" s="511"/>
      <c r="F17" s="322"/>
      <c r="G17" s="488"/>
      <c r="H17" s="536">
        <f>J17+I17</f>
        <v>1</v>
      </c>
      <c r="I17" s="322">
        <v>1</v>
      </c>
      <c r="J17" s="542"/>
      <c r="K17" s="564"/>
      <c r="L17" s="340"/>
      <c r="M17" s="622"/>
      <c r="N17" s="340"/>
      <c r="O17" s="340"/>
      <c r="P17" s="340"/>
      <c r="Q17" s="340"/>
      <c r="R17" s="340"/>
      <c r="S17" s="340"/>
      <c r="T17" s="340"/>
      <c r="U17" s="341"/>
      <c r="V17" s="341"/>
      <c r="W17" s="341"/>
      <c r="X17" s="342"/>
    </row>
    <row r="18" spans="1:24" s="25" customFormat="1" ht="15" x14ac:dyDescent="0.25">
      <c r="A18" s="738"/>
      <c r="B18" s="725"/>
      <c r="C18" s="581" t="s">
        <v>11</v>
      </c>
      <c r="D18" s="289">
        <f>H18</f>
        <v>138.43199999999999</v>
      </c>
      <c r="E18" s="508"/>
      <c r="F18" s="189"/>
      <c r="G18" s="485"/>
      <c r="H18" s="538">
        <f t="shared" si="1"/>
        <v>138.43199999999999</v>
      </c>
      <c r="I18" s="189">
        <f>I20+I22+I24+I26+I27</f>
        <v>138.43199999999999</v>
      </c>
      <c r="J18" s="537">
        <f>J20+J22+J24+J26+J27</f>
        <v>0</v>
      </c>
      <c r="K18" s="536"/>
      <c r="L18" s="189"/>
      <c r="M18" s="614"/>
      <c r="N18" s="189"/>
      <c r="O18" s="189"/>
      <c r="P18" s="189"/>
      <c r="Q18" s="189"/>
      <c r="R18" s="189"/>
      <c r="S18" s="189"/>
      <c r="T18" s="189"/>
      <c r="U18" s="182"/>
      <c r="V18" s="182"/>
      <c r="W18" s="182"/>
      <c r="X18" s="327"/>
    </row>
    <row r="19" spans="1:24" s="25" customFormat="1" ht="15" x14ac:dyDescent="0.25">
      <c r="A19" s="738" t="s">
        <v>168</v>
      </c>
      <c r="B19" s="726" t="s">
        <v>169</v>
      </c>
      <c r="C19" s="578" t="s">
        <v>170</v>
      </c>
      <c r="D19" s="598">
        <f t="shared" ref="D19:D66" si="2">H19</f>
        <v>5.4</v>
      </c>
      <c r="E19" s="509"/>
      <c r="F19" s="187"/>
      <c r="G19" s="486"/>
      <c r="H19" s="538">
        <f t="shared" si="1"/>
        <v>5.4</v>
      </c>
      <c r="I19" s="463">
        <v>5.4</v>
      </c>
      <c r="J19" s="539"/>
      <c r="K19" s="551"/>
      <c r="L19" s="192"/>
      <c r="M19" s="612"/>
      <c r="N19" s="192"/>
      <c r="O19" s="193"/>
      <c r="P19" s="187"/>
      <c r="Q19" s="192"/>
      <c r="R19" s="192"/>
      <c r="S19" s="192"/>
      <c r="T19" s="192"/>
      <c r="U19" s="181"/>
      <c r="V19" s="180"/>
      <c r="W19" s="180"/>
      <c r="X19" s="328"/>
    </row>
    <row r="20" spans="1:24" s="25" customFormat="1" ht="15" x14ac:dyDescent="0.25">
      <c r="A20" s="738"/>
      <c r="B20" s="726"/>
      <c r="C20" s="578" t="s">
        <v>11</v>
      </c>
      <c r="D20" s="598">
        <f t="shared" si="2"/>
        <v>35.548999999999999</v>
      </c>
      <c r="E20" s="509"/>
      <c r="F20" s="187"/>
      <c r="G20" s="486"/>
      <c r="H20" s="538">
        <f t="shared" si="1"/>
        <v>35.548999999999999</v>
      </c>
      <c r="I20" s="463">
        <v>35.548999999999999</v>
      </c>
      <c r="J20" s="539"/>
      <c r="K20" s="551"/>
      <c r="L20" s="192"/>
      <c r="M20" s="612"/>
      <c r="N20" s="192"/>
      <c r="O20" s="193"/>
      <c r="P20" s="187"/>
      <c r="Q20" s="192"/>
      <c r="R20" s="192"/>
      <c r="S20" s="192"/>
      <c r="T20" s="192"/>
      <c r="U20" s="181"/>
      <c r="V20" s="180"/>
      <c r="W20" s="180"/>
      <c r="X20" s="328"/>
    </row>
    <row r="21" spans="1:24" s="25" customFormat="1" ht="15" x14ac:dyDescent="0.25">
      <c r="A21" s="738" t="s">
        <v>171</v>
      </c>
      <c r="B21" s="727" t="s">
        <v>222</v>
      </c>
      <c r="C21" s="578" t="s">
        <v>172</v>
      </c>
      <c r="D21" s="598">
        <f t="shared" si="2"/>
        <v>116</v>
      </c>
      <c r="E21" s="509"/>
      <c r="F21" s="187"/>
      <c r="G21" s="486"/>
      <c r="H21" s="538">
        <f t="shared" si="1"/>
        <v>116</v>
      </c>
      <c r="I21" s="463">
        <v>116</v>
      </c>
      <c r="J21" s="539"/>
      <c r="K21" s="551"/>
      <c r="L21" s="192"/>
      <c r="M21" s="615"/>
      <c r="N21" s="192"/>
      <c r="O21" s="193"/>
      <c r="P21" s="187"/>
      <c r="Q21" s="192"/>
      <c r="R21" s="192"/>
      <c r="S21" s="192"/>
      <c r="T21" s="192"/>
      <c r="U21" s="181"/>
      <c r="V21" s="180"/>
      <c r="W21" s="180"/>
      <c r="X21" s="328"/>
    </row>
    <row r="22" spans="1:24" s="25" customFormat="1" ht="15" x14ac:dyDescent="0.25">
      <c r="A22" s="738"/>
      <c r="B22" s="727"/>
      <c r="C22" s="578" t="s">
        <v>11</v>
      </c>
      <c r="D22" s="598">
        <f t="shared" si="2"/>
        <v>102.883</v>
      </c>
      <c r="E22" s="509"/>
      <c r="F22" s="187"/>
      <c r="G22" s="486"/>
      <c r="H22" s="538">
        <f t="shared" si="1"/>
        <v>102.883</v>
      </c>
      <c r="I22" s="463">
        <v>102.883</v>
      </c>
      <c r="J22" s="539"/>
      <c r="K22" s="551"/>
      <c r="L22" s="192"/>
      <c r="M22" s="615"/>
      <c r="N22" s="192"/>
      <c r="O22" s="193"/>
      <c r="P22" s="187"/>
      <c r="Q22" s="192"/>
      <c r="R22" s="192"/>
      <c r="S22" s="192"/>
      <c r="T22" s="192"/>
      <c r="U22" s="181"/>
      <c r="V22" s="180"/>
      <c r="W22" s="180"/>
      <c r="X22" s="328"/>
    </row>
    <row r="23" spans="1:24" s="25" customFormat="1" ht="15" x14ac:dyDescent="0.25">
      <c r="A23" s="738" t="s">
        <v>173</v>
      </c>
      <c r="B23" s="727" t="s">
        <v>192</v>
      </c>
      <c r="C23" s="578" t="s">
        <v>172</v>
      </c>
      <c r="D23" s="598">
        <f t="shared" si="2"/>
        <v>0</v>
      </c>
      <c r="E23" s="509"/>
      <c r="F23" s="187"/>
      <c r="G23" s="486"/>
      <c r="H23" s="538">
        <f t="shared" si="1"/>
        <v>0</v>
      </c>
      <c r="I23" s="463"/>
      <c r="J23" s="539"/>
      <c r="K23" s="551"/>
      <c r="L23" s="192"/>
      <c r="M23" s="615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738"/>
      <c r="B24" s="727"/>
      <c r="C24" s="578" t="s">
        <v>11</v>
      </c>
      <c r="D24" s="598">
        <f t="shared" si="2"/>
        <v>0</v>
      </c>
      <c r="E24" s="509"/>
      <c r="F24" s="187"/>
      <c r="G24" s="486"/>
      <c r="H24" s="538">
        <f t="shared" si="1"/>
        <v>0</v>
      </c>
      <c r="I24" s="463"/>
      <c r="J24" s="539"/>
      <c r="K24" s="551"/>
      <c r="L24" s="192"/>
      <c r="M24" s="61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738" t="s">
        <v>176</v>
      </c>
      <c r="B25" s="726" t="s">
        <v>177</v>
      </c>
      <c r="C25" s="578" t="s">
        <v>28</v>
      </c>
      <c r="D25" s="598">
        <f t="shared" si="2"/>
        <v>0</v>
      </c>
      <c r="E25" s="509"/>
      <c r="F25" s="187"/>
      <c r="G25" s="486"/>
      <c r="H25" s="538">
        <f t="shared" si="1"/>
        <v>0</v>
      </c>
      <c r="I25" s="463"/>
      <c r="J25" s="539"/>
      <c r="K25" s="551"/>
      <c r="L25" s="192"/>
      <c r="M25" s="61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738"/>
      <c r="B26" s="726"/>
      <c r="C26" s="578" t="s">
        <v>11</v>
      </c>
      <c r="D26" s="598">
        <f t="shared" si="2"/>
        <v>0</v>
      </c>
      <c r="E26" s="509"/>
      <c r="F26" s="187"/>
      <c r="G26" s="486"/>
      <c r="H26" s="538">
        <f t="shared" si="1"/>
        <v>0</v>
      </c>
      <c r="I26" s="463"/>
      <c r="J26" s="539"/>
      <c r="K26" s="551"/>
      <c r="L26" s="192"/>
      <c r="M26" s="61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.75" thickBot="1" x14ac:dyDescent="0.3">
      <c r="A27" s="470" t="s">
        <v>178</v>
      </c>
      <c r="B27" s="471" t="s">
        <v>221</v>
      </c>
      <c r="C27" s="582" t="s">
        <v>11</v>
      </c>
      <c r="D27" s="601">
        <f t="shared" si="2"/>
        <v>0</v>
      </c>
      <c r="E27" s="516"/>
      <c r="F27" s="347"/>
      <c r="G27" s="489"/>
      <c r="H27" s="543">
        <f t="shared" si="1"/>
        <v>0</v>
      </c>
      <c r="I27" s="474"/>
      <c r="J27" s="544"/>
      <c r="K27" s="547"/>
      <c r="L27" s="330"/>
      <c r="M27" s="620"/>
      <c r="N27" s="330"/>
      <c r="O27" s="331"/>
      <c r="P27" s="332"/>
      <c r="Q27" s="330"/>
      <c r="R27" s="330"/>
      <c r="S27" s="330"/>
      <c r="T27" s="330"/>
      <c r="U27" s="343"/>
      <c r="V27" s="333"/>
      <c r="W27" s="333"/>
      <c r="X27" s="334"/>
    </row>
    <row r="28" spans="1:24" s="25" customFormat="1" ht="15" x14ac:dyDescent="0.25">
      <c r="A28" s="669" t="s">
        <v>18</v>
      </c>
      <c r="B28" s="706" t="s">
        <v>215</v>
      </c>
      <c r="C28" s="583" t="s">
        <v>17</v>
      </c>
      <c r="D28" s="602">
        <f t="shared" si="2"/>
        <v>0</v>
      </c>
      <c r="E28" s="514"/>
      <c r="F28" s="323"/>
      <c r="G28" s="490"/>
      <c r="H28" s="545">
        <f t="shared" si="1"/>
        <v>0</v>
      </c>
      <c r="I28" s="475"/>
      <c r="J28" s="546"/>
      <c r="K28" s="564"/>
      <c r="L28" s="323"/>
      <c r="M28" s="621"/>
      <c r="N28" s="351"/>
      <c r="O28" s="323"/>
      <c r="P28" s="351"/>
      <c r="Q28" s="351"/>
      <c r="R28" s="351"/>
      <c r="S28" s="351"/>
      <c r="T28" s="351"/>
      <c r="U28" s="352"/>
      <c r="V28" s="352"/>
      <c r="W28" s="352"/>
      <c r="X28" s="353"/>
    </row>
    <row r="29" spans="1:24" s="25" customFormat="1" ht="15.75" thickBot="1" x14ac:dyDescent="0.3">
      <c r="A29" s="670"/>
      <c r="B29" s="707"/>
      <c r="C29" s="584" t="s">
        <v>11</v>
      </c>
      <c r="D29" s="603">
        <f t="shared" si="2"/>
        <v>0</v>
      </c>
      <c r="E29" s="515"/>
      <c r="F29" s="332"/>
      <c r="G29" s="491"/>
      <c r="H29" s="547">
        <f t="shared" si="1"/>
        <v>0</v>
      </c>
      <c r="I29" s="476"/>
      <c r="J29" s="548"/>
      <c r="K29" s="540"/>
      <c r="L29" s="332"/>
      <c r="M29" s="620"/>
      <c r="N29" s="330"/>
      <c r="O29" s="332"/>
      <c r="P29" s="330"/>
      <c r="Q29" s="330"/>
      <c r="R29" s="330"/>
      <c r="S29" s="330"/>
      <c r="T29" s="330"/>
      <c r="U29" s="333"/>
      <c r="V29" s="333"/>
      <c r="W29" s="333"/>
      <c r="X29" s="334"/>
    </row>
    <row r="30" spans="1:24" s="25" customFormat="1" ht="15" x14ac:dyDescent="0.25">
      <c r="A30" s="669" t="s">
        <v>57</v>
      </c>
      <c r="B30" s="706" t="s">
        <v>67</v>
      </c>
      <c r="C30" s="583" t="s">
        <v>9</v>
      </c>
      <c r="D30" s="602">
        <f t="shared" si="2"/>
        <v>0</v>
      </c>
      <c r="E30" s="514"/>
      <c r="F30" s="323"/>
      <c r="G30" s="490"/>
      <c r="H30" s="545">
        <f t="shared" si="1"/>
        <v>0</v>
      </c>
      <c r="I30" s="475"/>
      <c r="J30" s="546"/>
      <c r="K30" s="564"/>
      <c r="L30" s="323"/>
      <c r="M30" s="623"/>
      <c r="N30" s="351"/>
      <c r="O30" s="323"/>
      <c r="P30" s="351"/>
      <c r="Q30" s="351"/>
      <c r="R30" s="351"/>
      <c r="S30" s="351"/>
      <c r="T30" s="351"/>
      <c r="U30" s="352"/>
      <c r="V30" s="352"/>
      <c r="W30" s="352"/>
      <c r="X30" s="353"/>
    </row>
    <row r="31" spans="1:24" s="25" customFormat="1" ht="15.75" thickBot="1" x14ac:dyDescent="0.3">
      <c r="A31" s="670"/>
      <c r="B31" s="707"/>
      <c r="C31" s="584" t="s">
        <v>11</v>
      </c>
      <c r="D31" s="603">
        <f t="shared" si="2"/>
        <v>0</v>
      </c>
      <c r="E31" s="515"/>
      <c r="F31" s="332"/>
      <c r="G31" s="491"/>
      <c r="H31" s="547">
        <f t="shared" si="1"/>
        <v>0</v>
      </c>
      <c r="I31" s="476"/>
      <c r="J31" s="548"/>
      <c r="K31" s="540"/>
      <c r="L31" s="332"/>
      <c r="M31" s="624"/>
      <c r="N31" s="330"/>
      <c r="O31" s="332"/>
      <c r="P31" s="330"/>
      <c r="Q31" s="330"/>
      <c r="R31" s="330"/>
      <c r="S31" s="330"/>
      <c r="T31" s="330"/>
      <c r="U31" s="333"/>
      <c r="V31" s="333"/>
      <c r="W31" s="333"/>
      <c r="X31" s="334"/>
    </row>
    <row r="32" spans="1:24" s="25" customFormat="1" ht="15" x14ac:dyDescent="0.25">
      <c r="A32" s="683" t="s">
        <v>24</v>
      </c>
      <c r="B32" s="704" t="s">
        <v>193</v>
      </c>
      <c r="C32" s="585" t="s">
        <v>9</v>
      </c>
      <c r="D32" s="604">
        <f t="shared" si="2"/>
        <v>0</v>
      </c>
      <c r="E32" s="511"/>
      <c r="F32" s="337"/>
      <c r="G32" s="492"/>
      <c r="H32" s="549">
        <f t="shared" si="1"/>
        <v>0</v>
      </c>
      <c r="I32" s="477"/>
      <c r="J32" s="550"/>
      <c r="K32" s="564"/>
      <c r="L32" s="323"/>
      <c r="M32" s="623"/>
      <c r="N32" s="351"/>
      <c r="O32" s="323"/>
      <c r="P32" s="351"/>
      <c r="Q32" s="351"/>
      <c r="R32" s="351"/>
      <c r="S32" s="351"/>
      <c r="T32" s="351"/>
      <c r="U32" s="352"/>
      <c r="V32" s="352"/>
      <c r="W32" s="352"/>
      <c r="X32" s="353"/>
    </row>
    <row r="33" spans="1:24" s="25" customFormat="1" ht="15" x14ac:dyDescent="0.25">
      <c r="A33" s="681"/>
      <c r="B33" s="708"/>
      <c r="C33" s="578" t="s">
        <v>58</v>
      </c>
      <c r="D33" s="598">
        <f t="shared" si="2"/>
        <v>0</v>
      </c>
      <c r="E33" s="509"/>
      <c r="F33" s="187"/>
      <c r="G33" s="486"/>
      <c r="H33" s="551">
        <f t="shared" si="1"/>
        <v>0</v>
      </c>
      <c r="I33" s="463"/>
      <c r="J33" s="539"/>
      <c r="K33" s="538"/>
      <c r="L33" s="187"/>
      <c r="M33" s="615"/>
      <c r="N33" s="192"/>
      <c r="O33" s="187"/>
      <c r="P33" s="192"/>
      <c r="Q33" s="192"/>
      <c r="R33" s="192"/>
      <c r="S33" s="192"/>
      <c r="T33" s="192"/>
      <c r="U33" s="180"/>
      <c r="V33" s="180"/>
      <c r="W33" s="180"/>
      <c r="X33" s="328"/>
    </row>
    <row r="34" spans="1:24" s="25" customFormat="1" ht="15.75" thickBot="1" x14ac:dyDescent="0.3">
      <c r="A34" s="684"/>
      <c r="B34" s="705"/>
      <c r="C34" s="582" t="s">
        <v>11</v>
      </c>
      <c r="D34" s="601">
        <f t="shared" si="2"/>
        <v>0</v>
      </c>
      <c r="E34" s="516"/>
      <c r="F34" s="347"/>
      <c r="G34" s="489"/>
      <c r="H34" s="552">
        <f t="shared" si="1"/>
        <v>0</v>
      </c>
      <c r="I34" s="474"/>
      <c r="J34" s="544"/>
      <c r="K34" s="540"/>
      <c r="L34" s="332"/>
      <c r="M34" s="624"/>
      <c r="N34" s="330"/>
      <c r="O34" s="332"/>
      <c r="P34" s="330"/>
      <c r="Q34" s="330"/>
      <c r="R34" s="330"/>
      <c r="S34" s="330"/>
      <c r="T34" s="330"/>
      <c r="U34" s="333"/>
      <c r="V34" s="333"/>
      <c r="W34" s="333"/>
      <c r="X34" s="334"/>
    </row>
    <row r="35" spans="1:24" s="25" customFormat="1" ht="15" x14ac:dyDescent="0.25">
      <c r="A35" s="669" t="s">
        <v>25</v>
      </c>
      <c r="B35" s="671" t="s">
        <v>211</v>
      </c>
      <c r="C35" s="583" t="s">
        <v>9</v>
      </c>
      <c r="D35" s="602">
        <f t="shared" si="2"/>
        <v>0</v>
      </c>
      <c r="E35" s="514"/>
      <c r="F35" s="323"/>
      <c r="G35" s="490"/>
      <c r="H35" s="545">
        <f t="shared" si="1"/>
        <v>0</v>
      </c>
      <c r="I35" s="475"/>
      <c r="J35" s="546"/>
      <c r="K35" s="564"/>
      <c r="L35" s="323"/>
      <c r="M35" s="625"/>
      <c r="N35" s="351"/>
      <c r="O35" s="323"/>
      <c r="P35" s="351"/>
      <c r="Q35" s="351"/>
      <c r="R35" s="351"/>
      <c r="S35" s="351"/>
      <c r="T35" s="351"/>
      <c r="U35" s="352"/>
      <c r="V35" s="352"/>
      <c r="W35" s="352"/>
      <c r="X35" s="353"/>
    </row>
    <row r="36" spans="1:24" s="25" customFormat="1" ht="15.75" thickBot="1" x14ac:dyDescent="0.3">
      <c r="A36" s="670"/>
      <c r="B36" s="672"/>
      <c r="C36" s="584" t="s">
        <v>11</v>
      </c>
      <c r="D36" s="603">
        <f t="shared" si="2"/>
        <v>0</v>
      </c>
      <c r="E36" s="515"/>
      <c r="F36" s="332"/>
      <c r="G36" s="491"/>
      <c r="H36" s="547">
        <f t="shared" si="1"/>
        <v>0</v>
      </c>
      <c r="I36" s="476"/>
      <c r="J36" s="548"/>
      <c r="K36" s="540"/>
      <c r="L36" s="332"/>
      <c r="M36" s="620"/>
      <c r="N36" s="330"/>
      <c r="O36" s="332"/>
      <c r="P36" s="330"/>
      <c r="Q36" s="330"/>
      <c r="R36" s="330"/>
      <c r="S36" s="330"/>
      <c r="T36" s="330"/>
      <c r="U36" s="333"/>
      <c r="V36" s="333"/>
      <c r="W36" s="333"/>
      <c r="X36" s="334"/>
    </row>
    <row r="37" spans="1:24" s="25" customFormat="1" ht="15" x14ac:dyDescent="0.25">
      <c r="A37" s="683" t="s">
        <v>27</v>
      </c>
      <c r="B37" s="704" t="s">
        <v>236</v>
      </c>
      <c r="C37" s="585" t="s">
        <v>9</v>
      </c>
      <c r="D37" s="604">
        <f t="shared" si="2"/>
        <v>0</v>
      </c>
      <c r="E37" s="511"/>
      <c r="F37" s="337"/>
      <c r="G37" s="492"/>
      <c r="H37" s="549">
        <f t="shared" si="1"/>
        <v>0</v>
      </c>
      <c r="I37" s="477"/>
      <c r="J37" s="550"/>
      <c r="K37" s="564"/>
      <c r="L37" s="323"/>
      <c r="M37" s="625"/>
      <c r="N37" s="351"/>
      <c r="O37" s="323"/>
      <c r="P37" s="351"/>
      <c r="Q37" s="351"/>
      <c r="R37" s="351"/>
      <c r="S37" s="351"/>
      <c r="T37" s="351"/>
      <c r="U37" s="352"/>
      <c r="V37" s="352"/>
      <c r="W37" s="352"/>
      <c r="X37" s="353"/>
    </row>
    <row r="38" spans="1:24" s="25" customFormat="1" ht="24.75" customHeight="1" thickBot="1" x14ac:dyDescent="0.3">
      <c r="A38" s="670"/>
      <c r="B38" s="672"/>
      <c r="C38" s="584" t="s">
        <v>11</v>
      </c>
      <c r="D38" s="603">
        <f t="shared" si="2"/>
        <v>0</v>
      </c>
      <c r="E38" s="515"/>
      <c r="F38" s="332"/>
      <c r="G38" s="491"/>
      <c r="H38" s="547">
        <f t="shared" si="1"/>
        <v>0</v>
      </c>
      <c r="I38" s="476"/>
      <c r="J38" s="548"/>
      <c r="K38" s="540"/>
      <c r="L38" s="332"/>
      <c r="M38" s="620"/>
      <c r="N38" s="330"/>
      <c r="O38" s="332"/>
      <c r="P38" s="330"/>
      <c r="Q38" s="330"/>
      <c r="R38" s="330"/>
      <c r="S38" s="330"/>
      <c r="T38" s="330"/>
      <c r="U38" s="333"/>
      <c r="V38" s="333"/>
      <c r="W38" s="333"/>
      <c r="X38" s="334"/>
    </row>
    <row r="39" spans="1:24" s="25" customFormat="1" ht="15" x14ac:dyDescent="0.25">
      <c r="A39" s="683" t="s">
        <v>29</v>
      </c>
      <c r="B39" s="728" t="s">
        <v>194</v>
      </c>
      <c r="C39" s="585" t="s">
        <v>28</v>
      </c>
      <c r="D39" s="604">
        <f t="shared" si="2"/>
        <v>0</v>
      </c>
      <c r="E39" s="511"/>
      <c r="F39" s="337"/>
      <c r="G39" s="492"/>
      <c r="H39" s="549">
        <f t="shared" si="1"/>
        <v>0</v>
      </c>
      <c r="I39" s="477"/>
      <c r="J39" s="550"/>
      <c r="K39" s="564"/>
      <c r="L39" s="323"/>
      <c r="M39" s="623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684"/>
      <c r="B40" s="729"/>
      <c r="C40" s="582" t="s">
        <v>11</v>
      </c>
      <c r="D40" s="601">
        <f t="shared" si="2"/>
        <v>0</v>
      </c>
      <c r="E40" s="516"/>
      <c r="F40" s="347"/>
      <c r="G40" s="489"/>
      <c r="H40" s="552">
        <f t="shared" si="1"/>
        <v>0</v>
      </c>
      <c r="I40" s="474"/>
      <c r="J40" s="544"/>
      <c r="K40" s="540"/>
      <c r="L40" s="332"/>
      <c r="M40" s="624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669" t="s">
        <v>31</v>
      </c>
      <c r="B41" s="735" t="s">
        <v>195</v>
      </c>
      <c r="C41" s="583" t="s">
        <v>28</v>
      </c>
      <c r="D41" s="602">
        <f t="shared" si="2"/>
        <v>0</v>
      </c>
      <c r="E41" s="514"/>
      <c r="F41" s="323"/>
      <c r="G41" s="490"/>
      <c r="H41" s="545">
        <f t="shared" si="1"/>
        <v>0</v>
      </c>
      <c r="I41" s="475"/>
      <c r="J41" s="546"/>
      <c r="K41" s="564"/>
      <c r="L41" s="323"/>
      <c r="M41" s="623"/>
      <c r="N41" s="351"/>
      <c r="O41" s="323"/>
      <c r="P41" s="351"/>
      <c r="Q41" s="351"/>
      <c r="R41" s="351"/>
      <c r="S41" s="351"/>
      <c r="T41" s="351"/>
      <c r="U41" s="352"/>
      <c r="V41" s="352"/>
      <c r="W41" s="352"/>
      <c r="X41" s="353"/>
    </row>
    <row r="42" spans="1:24" s="25" customFormat="1" ht="15.75" thickBot="1" x14ac:dyDescent="0.3">
      <c r="A42" s="670"/>
      <c r="B42" s="736"/>
      <c r="C42" s="584" t="s">
        <v>11</v>
      </c>
      <c r="D42" s="603">
        <f t="shared" si="2"/>
        <v>0</v>
      </c>
      <c r="E42" s="515"/>
      <c r="F42" s="332"/>
      <c r="G42" s="491"/>
      <c r="H42" s="547">
        <f t="shared" si="1"/>
        <v>0</v>
      </c>
      <c r="I42" s="476"/>
      <c r="J42" s="548"/>
      <c r="K42" s="540"/>
      <c r="L42" s="332"/>
      <c r="M42" s="624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683" t="s">
        <v>32</v>
      </c>
      <c r="B43" s="702" t="s">
        <v>212</v>
      </c>
      <c r="C43" s="585" t="s">
        <v>17</v>
      </c>
      <c r="D43" s="604">
        <f t="shared" si="2"/>
        <v>0</v>
      </c>
      <c r="E43" s="511"/>
      <c r="F43" s="337"/>
      <c r="G43" s="492"/>
      <c r="H43" s="549">
        <f t="shared" si="1"/>
        <v>0</v>
      </c>
      <c r="I43" s="477"/>
      <c r="J43" s="550"/>
      <c r="K43" s="564"/>
      <c r="L43" s="323"/>
      <c r="M43" s="623"/>
      <c r="N43" s="351"/>
      <c r="O43" s="323"/>
      <c r="P43" s="351"/>
      <c r="Q43" s="351"/>
      <c r="R43" s="351"/>
      <c r="S43" s="351"/>
      <c r="T43" s="351"/>
      <c r="U43" s="352"/>
      <c r="V43" s="352"/>
      <c r="W43" s="352"/>
      <c r="X43" s="353"/>
    </row>
    <row r="44" spans="1:24" s="25" customFormat="1" ht="15.75" thickBot="1" x14ac:dyDescent="0.3">
      <c r="A44" s="684"/>
      <c r="B44" s="703"/>
      <c r="C44" s="582" t="s">
        <v>11</v>
      </c>
      <c r="D44" s="601">
        <f t="shared" si="2"/>
        <v>0</v>
      </c>
      <c r="E44" s="516"/>
      <c r="F44" s="347"/>
      <c r="G44" s="489"/>
      <c r="H44" s="552">
        <f t="shared" si="1"/>
        <v>0</v>
      </c>
      <c r="I44" s="474"/>
      <c r="J44" s="544"/>
      <c r="K44" s="540"/>
      <c r="L44" s="332"/>
      <c r="M44" s="624"/>
      <c r="N44" s="330"/>
      <c r="O44" s="332"/>
      <c r="P44" s="330"/>
      <c r="Q44" s="330"/>
      <c r="R44" s="330"/>
      <c r="S44" s="330"/>
      <c r="T44" s="330"/>
      <c r="U44" s="333"/>
      <c r="V44" s="333"/>
      <c r="W44" s="333"/>
      <c r="X44" s="334"/>
    </row>
    <row r="45" spans="1:24" s="25" customFormat="1" ht="15" x14ac:dyDescent="0.25">
      <c r="A45" s="669" t="s">
        <v>34</v>
      </c>
      <c r="B45" s="695" t="s">
        <v>196</v>
      </c>
      <c r="C45" s="583" t="s">
        <v>28</v>
      </c>
      <c r="D45" s="602">
        <f t="shared" si="2"/>
        <v>0</v>
      </c>
      <c r="E45" s="514"/>
      <c r="F45" s="323"/>
      <c r="G45" s="490"/>
      <c r="H45" s="545">
        <f t="shared" si="1"/>
        <v>0</v>
      </c>
      <c r="I45" s="475"/>
      <c r="J45" s="546"/>
      <c r="K45" s="564"/>
      <c r="L45" s="323"/>
      <c r="M45" s="623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670"/>
      <c r="B46" s="696"/>
      <c r="C46" s="584" t="s">
        <v>11</v>
      </c>
      <c r="D46" s="603">
        <f t="shared" si="2"/>
        <v>0</v>
      </c>
      <c r="E46" s="515"/>
      <c r="F46" s="332"/>
      <c r="G46" s="491"/>
      <c r="H46" s="547">
        <f t="shared" si="1"/>
        <v>0</v>
      </c>
      <c r="I46" s="476"/>
      <c r="J46" s="548"/>
      <c r="K46" s="540"/>
      <c r="L46" s="332"/>
      <c r="M46" s="624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683" t="s">
        <v>35</v>
      </c>
      <c r="B47" s="699" t="s">
        <v>104</v>
      </c>
      <c r="C47" s="585" t="s">
        <v>28</v>
      </c>
      <c r="D47" s="604">
        <f t="shared" si="2"/>
        <v>0</v>
      </c>
      <c r="E47" s="511"/>
      <c r="F47" s="337"/>
      <c r="G47" s="492"/>
      <c r="H47" s="549">
        <f t="shared" si="1"/>
        <v>0</v>
      </c>
      <c r="I47" s="477"/>
      <c r="J47" s="550"/>
      <c r="K47" s="564"/>
      <c r="L47" s="323"/>
      <c r="M47" s="623"/>
      <c r="N47" s="351"/>
      <c r="O47" s="323"/>
      <c r="P47" s="351"/>
      <c r="Q47" s="351"/>
      <c r="R47" s="351"/>
      <c r="S47" s="351"/>
      <c r="T47" s="351"/>
      <c r="U47" s="352"/>
      <c r="V47" s="352"/>
      <c r="W47" s="352"/>
      <c r="X47" s="353"/>
    </row>
    <row r="48" spans="1:24" s="25" customFormat="1" ht="15.75" thickBot="1" x14ac:dyDescent="0.3">
      <c r="A48" s="684"/>
      <c r="B48" s="700"/>
      <c r="C48" s="582" t="s">
        <v>11</v>
      </c>
      <c r="D48" s="601">
        <f t="shared" si="2"/>
        <v>0</v>
      </c>
      <c r="E48" s="516"/>
      <c r="F48" s="347"/>
      <c r="G48" s="489"/>
      <c r="H48" s="552">
        <f t="shared" si="1"/>
        <v>0</v>
      </c>
      <c r="I48" s="474"/>
      <c r="J48" s="544"/>
      <c r="K48" s="540"/>
      <c r="L48" s="332"/>
      <c r="M48" s="624"/>
      <c r="N48" s="330"/>
      <c r="O48" s="332"/>
      <c r="P48" s="330"/>
      <c r="Q48" s="330"/>
      <c r="R48" s="330"/>
      <c r="S48" s="330"/>
      <c r="T48" s="330"/>
      <c r="U48" s="333"/>
      <c r="V48" s="333"/>
      <c r="W48" s="333"/>
      <c r="X48" s="334"/>
    </row>
    <row r="49" spans="1:24" s="25" customFormat="1" ht="15" x14ac:dyDescent="0.25">
      <c r="A49" s="669" t="s">
        <v>36</v>
      </c>
      <c r="B49" s="695" t="s">
        <v>197</v>
      </c>
      <c r="C49" s="583" t="s">
        <v>28</v>
      </c>
      <c r="D49" s="602">
        <f t="shared" si="2"/>
        <v>0</v>
      </c>
      <c r="E49" s="514"/>
      <c r="F49" s="323"/>
      <c r="G49" s="490"/>
      <c r="H49" s="545">
        <f t="shared" si="1"/>
        <v>0</v>
      </c>
      <c r="I49" s="475"/>
      <c r="J49" s="546"/>
      <c r="K49" s="564"/>
      <c r="L49" s="323"/>
      <c r="M49" s="623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670"/>
      <c r="B50" s="696"/>
      <c r="C50" s="584" t="s">
        <v>11</v>
      </c>
      <c r="D50" s="603">
        <f t="shared" si="2"/>
        <v>0</v>
      </c>
      <c r="E50" s="515"/>
      <c r="F50" s="332"/>
      <c r="G50" s="491"/>
      <c r="H50" s="547">
        <f t="shared" si="1"/>
        <v>0</v>
      </c>
      <c r="I50" s="476"/>
      <c r="J50" s="548"/>
      <c r="K50" s="540"/>
      <c r="L50" s="332"/>
      <c r="M50" s="624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683" t="s">
        <v>37</v>
      </c>
      <c r="B51" s="704" t="s">
        <v>198</v>
      </c>
      <c r="C51" s="585" t="s">
        <v>9</v>
      </c>
      <c r="D51" s="604">
        <f t="shared" si="2"/>
        <v>0</v>
      </c>
      <c r="E51" s="511"/>
      <c r="F51" s="337"/>
      <c r="G51" s="492"/>
      <c r="H51" s="549">
        <f t="shared" si="1"/>
        <v>0</v>
      </c>
      <c r="I51" s="477"/>
      <c r="J51" s="550"/>
      <c r="K51" s="564"/>
      <c r="L51" s="323"/>
      <c r="M51" s="625"/>
      <c r="N51" s="351"/>
      <c r="O51" s="323"/>
      <c r="P51" s="351"/>
      <c r="Q51" s="351"/>
      <c r="R51" s="351"/>
      <c r="S51" s="351"/>
      <c r="T51" s="351"/>
      <c r="U51" s="352"/>
      <c r="V51" s="352"/>
      <c r="W51" s="352"/>
      <c r="X51" s="353"/>
    </row>
    <row r="52" spans="1:24" s="25" customFormat="1" ht="21.75" customHeight="1" thickBot="1" x14ac:dyDescent="0.3">
      <c r="A52" s="684"/>
      <c r="B52" s="705"/>
      <c r="C52" s="582" t="s">
        <v>11</v>
      </c>
      <c r="D52" s="601">
        <f t="shared" si="2"/>
        <v>0</v>
      </c>
      <c r="E52" s="516"/>
      <c r="F52" s="347"/>
      <c r="G52" s="489"/>
      <c r="H52" s="552">
        <f t="shared" si="1"/>
        <v>0</v>
      </c>
      <c r="I52" s="474"/>
      <c r="J52" s="544"/>
      <c r="K52" s="540"/>
      <c r="L52" s="332"/>
      <c r="M52" s="620"/>
      <c r="N52" s="330"/>
      <c r="O52" s="332"/>
      <c r="P52" s="330"/>
      <c r="Q52" s="330"/>
      <c r="R52" s="330"/>
      <c r="S52" s="330"/>
      <c r="T52" s="330"/>
      <c r="U52" s="333"/>
      <c r="V52" s="333"/>
      <c r="W52" s="333"/>
      <c r="X52" s="334"/>
    </row>
    <row r="53" spans="1:24" s="25" customFormat="1" ht="15" x14ac:dyDescent="0.25">
      <c r="A53" s="689" t="s">
        <v>51</v>
      </c>
      <c r="B53" s="724" t="s">
        <v>199</v>
      </c>
      <c r="C53" s="586" t="s">
        <v>28</v>
      </c>
      <c r="D53" s="602">
        <f t="shared" si="2"/>
        <v>0</v>
      </c>
      <c r="E53" s="514"/>
      <c r="F53" s="323"/>
      <c r="G53" s="490"/>
      <c r="H53" s="545">
        <f t="shared" si="1"/>
        <v>0</v>
      </c>
      <c r="I53" s="475"/>
      <c r="J53" s="546"/>
      <c r="K53" s="564"/>
      <c r="L53" s="323"/>
      <c r="M53" s="626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690"/>
      <c r="B54" s="730"/>
      <c r="C54" s="587" t="s">
        <v>11</v>
      </c>
      <c r="D54" s="603">
        <f t="shared" si="2"/>
        <v>0</v>
      </c>
      <c r="E54" s="515"/>
      <c r="F54" s="332"/>
      <c r="G54" s="491"/>
      <c r="H54" s="547">
        <f t="shared" si="1"/>
        <v>0</v>
      </c>
      <c r="I54" s="476"/>
      <c r="J54" s="548"/>
      <c r="K54" s="540"/>
      <c r="L54" s="332"/>
      <c r="M54" s="627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683" t="s">
        <v>150</v>
      </c>
      <c r="B55" s="702" t="s">
        <v>151</v>
      </c>
      <c r="C55" s="585" t="s">
        <v>28</v>
      </c>
      <c r="D55" s="604">
        <f t="shared" si="2"/>
        <v>0</v>
      </c>
      <c r="E55" s="511"/>
      <c r="F55" s="337"/>
      <c r="G55" s="492"/>
      <c r="H55" s="549">
        <f t="shared" si="1"/>
        <v>0</v>
      </c>
      <c r="I55" s="477"/>
      <c r="J55" s="550"/>
      <c r="K55" s="564"/>
      <c r="L55" s="323"/>
      <c r="M55" s="625"/>
      <c r="N55" s="351"/>
      <c r="O55" s="323"/>
      <c r="P55" s="351"/>
      <c r="Q55" s="351"/>
      <c r="R55" s="351"/>
      <c r="S55" s="351"/>
      <c r="T55" s="351"/>
      <c r="U55" s="352"/>
      <c r="V55" s="352"/>
      <c r="W55" s="352"/>
      <c r="X55" s="353"/>
    </row>
    <row r="56" spans="1:24" ht="15.75" thickBot="1" x14ac:dyDescent="0.3">
      <c r="A56" s="684"/>
      <c r="B56" s="703"/>
      <c r="C56" s="582" t="s">
        <v>11</v>
      </c>
      <c r="D56" s="601">
        <f t="shared" si="2"/>
        <v>0</v>
      </c>
      <c r="E56" s="513"/>
      <c r="F56" s="347"/>
      <c r="G56" s="489"/>
      <c r="H56" s="552">
        <f t="shared" si="1"/>
        <v>0</v>
      </c>
      <c r="I56" s="474"/>
      <c r="J56" s="544"/>
      <c r="K56" s="547"/>
      <c r="L56" s="332"/>
      <c r="M56" s="620"/>
      <c r="N56" s="330"/>
      <c r="O56" s="332"/>
      <c r="P56" s="330"/>
      <c r="Q56" s="330"/>
      <c r="R56" s="330"/>
      <c r="S56" s="330"/>
      <c r="T56" s="330"/>
      <c r="U56" s="333"/>
      <c r="V56" s="333"/>
      <c r="W56" s="333"/>
      <c r="X56" s="334"/>
    </row>
    <row r="57" spans="1:24" s="25" customFormat="1" ht="15" x14ac:dyDescent="0.25">
      <c r="A57" s="669" t="s">
        <v>39</v>
      </c>
      <c r="B57" s="695" t="s">
        <v>213</v>
      </c>
      <c r="C57" s="583" t="s">
        <v>200</v>
      </c>
      <c r="D57" s="602">
        <f t="shared" si="2"/>
        <v>0</v>
      </c>
      <c r="E57" s="514"/>
      <c r="F57" s="323"/>
      <c r="G57" s="490"/>
      <c r="H57" s="545">
        <f t="shared" si="1"/>
        <v>0</v>
      </c>
      <c r="I57" s="475"/>
      <c r="J57" s="546"/>
      <c r="K57" s="564"/>
      <c r="L57" s="323"/>
      <c r="M57" s="625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670"/>
      <c r="B58" s="696"/>
      <c r="C58" s="584" t="s">
        <v>11</v>
      </c>
      <c r="D58" s="603">
        <f t="shared" si="2"/>
        <v>0</v>
      </c>
      <c r="E58" s="515"/>
      <c r="F58" s="332"/>
      <c r="G58" s="491"/>
      <c r="H58" s="547">
        <f t="shared" si="1"/>
        <v>0</v>
      </c>
      <c r="I58" s="476"/>
      <c r="J58" s="548"/>
      <c r="K58" s="540"/>
      <c r="L58" s="332"/>
      <c r="M58" s="62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683" t="s">
        <v>41</v>
      </c>
      <c r="B59" s="699" t="s">
        <v>201</v>
      </c>
      <c r="C59" s="585" t="s">
        <v>28</v>
      </c>
      <c r="D59" s="600">
        <f t="shared" si="2"/>
        <v>0</v>
      </c>
      <c r="E59" s="511"/>
      <c r="F59" s="322"/>
      <c r="G59" s="488"/>
      <c r="H59" s="553">
        <f t="shared" si="1"/>
        <v>0</v>
      </c>
      <c r="I59" s="477"/>
      <c r="J59" s="550"/>
      <c r="K59" s="564"/>
      <c r="L59" s="340"/>
      <c r="M59" s="625"/>
      <c r="N59" s="340"/>
      <c r="O59" s="340"/>
      <c r="P59" s="340"/>
      <c r="Q59" s="340"/>
      <c r="R59" s="340"/>
      <c r="S59" s="340"/>
      <c r="T59" s="340"/>
      <c r="U59" s="341"/>
      <c r="V59" s="341"/>
      <c r="W59" s="341"/>
      <c r="X59" s="342"/>
    </row>
    <row r="60" spans="1:24" s="25" customFormat="1" ht="15.75" thickBot="1" x14ac:dyDescent="0.3">
      <c r="A60" s="684"/>
      <c r="B60" s="700"/>
      <c r="C60" s="582" t="s">
        <v>11</v>
      </c>
      <c r="D60" s="605">
        <f t="shared" si="2"/>
        <v>0</v>
      </c>
      <c r="E60" s="516"/>
      <c r="F60" s="346"/>
      <c r="G60" s="493"/>
      <c r="H60" s="543">
        <f t="shared" si="1"/>
        <v>0</v>
      </c>
      <c r="I60" s="474"/>
      <c r="J60" s="544"/>
      <c r="K60" s="540"/>
      <c r="L60" s="331"/>
      <c r="M60" s="620"/>
      <c r="N60" s="331"/>
      <c r="O60" s="331"/>
      <c r="P60" s="331"/>
      <c r="Q60" s="331"/>
      <c r="R60" s="331"/>
      <c r="S60" s="331"/>
      <c r="T60" s="331"/>
      <c r="U60" s="628"/>
      <c r="V60" s="628"/>
      <c r="W60" s="628"/>
      <c r="X60" s="629"/>
    </row>
    <row r="61" spans="1:24" s="25" customFormat="1" ht="15" x14ac:dyDescent="0.25">
      <c r="A61" s="669" t="s">
        <v>152</v>
      </c>
      <c r="B61" s="695" t="s">
        <v>202</v>
      </c>
      <c r="C61" s="583" t="s">
        <v>28</v>
      </c>
      <c r="D61" s="602">
        <f t="shared" si="2"/>
        <v>0</v>
      </c>
      <c r="E61" s="514"/>
      <c r="F61" s="323"/>
      <c r="G61" s="490"/>
      <c r="H61" s="545">
        <f t="shared" si="1"/>
        <v>0</v>
      </c>
      <c r="I61" s="475"/>
      <c r="J61" s="546"/>
      <c r="K61" s="564"/>
      <c r="L61" s="323"/>
      <c r="M61" s="625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670"/>
      <c r="B62" s="696"/>
      <c r="C62" s="584" t="s">
        <v>11</v>
      </c>
      <c r="D62" s="603">
        <f t="shared" si="2"/>
        <v>0</v>
      </c>
      <c r="E62" s="515"/>
      <c r="F62" s="332"/>
      <c r="G62" s="491"/>
      <c r="H62" s="547">
        <f t="shared" si="1"/>
        <v>0</v>
      </c>
      <c r="I62" s="476"/>
      <c r="J62" s="548"/>
      <c r="K62" s="540"/>
      <c r="L62" s="332"/>
      <c r="M62" s="62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683" t="s">
        <v>182</v>
      </c>
      <c r="B63" s="699" t="s">
        <v>214</v>
      </c>
      <c r="C63" s="585" t="s">
        <v>203</v>
      </c>
      <c r="D63" s="604">
        <f t="shared" si="2"/>
        <v>0</v>
      </c>
      <c r="E63" s="511"/>
      <c r="F63" s="337"/>
      <c r="G63" s="492"/>
      <c r="H63" s="549">
        <f t="shared" si="1"/>
        <v>0</v>
      </c>
      <c r="I63" s="477"/>
      <c r="J63" s="550"/>
      <c r="K63" s="564"/>
      <c r="L63" s="323"/>
      <c r="M63" s="625"/>
      <c r="N63" s="351"/>
      <c r="O63" s="323"/>
      <c r="P63" s="351"/>
      <c r="Q63" s="351"/>
      <c r="R63" s="351"/>
      <c r="S63" s="351"/>
      <c r="T63" s="351"/>
      <c r="U63" s="352"/>
      <c r="V63" s="352"/>
      <c r="W63" s="352"/>
      <c r="X63" s="353"/>
    </row>
    <row r="64" spans="1:24" s="25" customFormat="1" ht="15" x14ac:dyDescent="0.25">
      <c r="A64" s="684"/>
      <c r="B64" s="700"/>
      <c r="C64" s="582" t="s">
        <v>11</v>
      </c>
      <c r="D64" s="601">
        <f t="shared" si="2"/>
        <v>0</v>
      </c>
      <c r="E64" s="516"/>
      <c r="F64" s="347"/>
      <c r="G64" s="489"/>
      <c r="H64" s="552">
        <f t="shared" si="1"/>
        <v>0</v>
      </c>
      <c r="I64" s="474"/>
      <c r="J64" s="544"/>
      <c r="K64" s="543"/>
      <c r="L64" s="347"/>
      <c r="M64" s="612"/>
      <c r="N64" s="192"/>
      <c r="O64" s="187"/>
      <c r="P64" s="192"/>
      <c r="Q64" s="192"/>
      <c r="R64" s="192"/>
      <c r="S64" s="345"/>
      <c r="T64" s="345"/>
      <c r="U64" s="348"/>
      <c r="V64" s="348"/>
      <c r="W64" s="348"/>
      <c r="X64" s="410"/>
    </row>
    <row r="65" spans="1:24" s="25" customFormat="1" ht="15" x14ac:dyDescent="0.25">
      <c r="A65" s="685" t="s">
        <v>204</v>
      </c>
      <c r="B65" s="701" t="s">
        <v>220</v>
      </c>
      <c r="C65" s="578" t="s">
        <v>200</v>
      </c>
      <c r="D65" s="598">
        <f t="shared" si="2"/>
        <v>0</v>
      </c>
      <c r="E65" s="509"/>
      <c r="F65" s="187"/>
      <c r="G65" s="486"/>
      <c r="H65" s="551">
        <f t="shared" si="1"/>
        <v>0</v>
      </c>
      <c r="I65" s="463"/>
      <c r="J65" s="539"/>
      <c r="K65" s="538"/>
      <c r="L65" s="187"/>
      <c r="M65" s="612"/>
      <c r="N65" s="192"/>
      <c r="O65" s="187"/>
      <c r="P65" s="192"/>
      <c r="Q65" s="192"/>
      <c r="R65" s="192"/>
      <c r="S65" s="192"/>
      <c r="T65" s="192"/>
      <c r="U65" s="180"/>
      <c r="V65" s="180"/>
      <c r="W65" s="180"/>
      <c r="X65" s="328"/>
    </row>
    <row r="66" spans="1:24" s="25" customFormat="1" ht="15.75" thickBot="1" x14ac:dyDescent="0.3">
      <c r="A66" s="686"/>
      <c r="B66" s="700"/>
      <c r="C66" s="582" t="s">
        <v>11</v>
      </c>
      <c r="D66" s="601">
        <f t="shared" si="2"/>
        <v>0</v>
      </c>
      <c r="E66" s="516"/>
      <c r="F66" s="347"/>
      <c r="G66" s="489"/>
      <c r="H66" s="552">
        <f t="shared" si="1"/>
        <v>0</v>
      </c>
      <c r="I66" s="474"/>
      <c r="J66" s="544"/>
      <c r="K66" s="540"/>
      <c r="L66" s="332"/>
      <c r="M66" s="62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.75" thickBot="1" x14ac:dyDescent="0.3">
      <c r="A67" s="397" t="s">
        <v>75</v>
      </c>
      <c r="B67" s="454" t="s">
        <v>76</v>
      </c>
      <c r="C67" s="588" t="s">
        <v>11</v>
      </c>
      <c r="D67" s="606">
        <f>H67</f>
        <v>10.393000000000001</v>
      </c>
      <c r="E67" s="517"/>
      <c r="F67" s="399"/>
      <c r="G67" s="494"/>
      <c r="H67" s="554">
        <f t="shared" si="1"/>
        <v>10.393000000000001</v>
      </c>
      <c r="I67" s="455">
        <f>I69+I79+I81</f>
        <v>10.393000000000001</v>
      </c>
      <c r="J67" s="555">
        <f>J69+J79+J81</f>
        <v>0</v>
      </c>
      <c r="K67" s="554"/>
      <c r="L67" s="399"/>
      <c r="M67" s="630"/>
      <c r="N67" s="455"/>
      <c r="O67" s="399"/>
      <c r="P67" s="455"/>
      <c r="Q67" s="455"/>
      <c r="R67" s="455"/>
      <c r="S67" s="455"/>
      <c r="T67" s="455"/>
      <c r="U67" s="456"/>
      <c r="V67" s="456"/>
      <c r="W67" s="456"/>
      <c r="X67" s="457"/>
    </row>
    <row r="68" spans="1:24" s="25" customFormat="1" ht="15" x14ac:dyDescent="0.25">
      <c r="A68" s="687" t="s">
        <v>205</v>
      </c>
      <c r="B68" s="697" t="s">
        <v>206</v>
      </c>
      <c r="C68" s="589" t="s">
        <v>17</v>
      </c>
      <c r="D68" s="607">
        <f t="shared" ref="D68:D93" si="3">H68</f>
        <v>0</v>
      </c>
      <c r="E68" s="518"/>
      <c r="F68" s="361"/>
      <c r="G68" s="495"/>
      <c r="H68" s="556">
        <f t="shared" si="1"/>
        <v>0</v>
      </c>
      <c r="I68" s="362">
        <f>I70+I72+I74+I76</f>
        <v>0</v>
      </c>
      <c r="J68" s="557">
        <f>J70+J72+J74+J76</f>
        <v>0</v>
      </c>
      <c r="K68" s="556"/>
      <c r="L68" s="361"/>
      <c r="M68" s="631"/>
      <c r="N68" s="362"/>
      <c r="O68" s="361"/>
      <c r="P68" s="362"/>
      <c r="Q68" s="362"/>
      <c r="R68" s="362"/>
      <c r="S68" s="362"/>
      <c r="T68" s="362"/>
      <c r="U68" s="363"/>
      <c r="V68" s="363"/>
      <c r="W68" s="363"/>
      <c r="X68" s="364"/>
    </row>
    <row r="69" spans="1:24" s="25" customFormat="1" ht="15" x14ac:dyDescent="0.25">
      <c r="A69" s="688"/>
      <c r="B69" s="698"/>
      <c r="C69" s="577" t="s">
        <v>11</v>
      </c>
      <c r="D69" s="288">
        <f t="shared" si="3"/>
        <v>0</v>
      </c>
      <c r="E69" s="519"/>
      <c r="F69" s="188"/>
      <c r="G69" s="496"/>
      <c r="H69" s="558">
        <f t="shared" si="1"/>
        <v>0</v>
      </c>
      <c r="I69" s="196">
        <f>I71+I73+I75+I77</f>
        <v>0</v>
      </c>
      <c r="J69" s="559">
        <f>J71+J73+J75+J77</f>
        <v>0</v>
      </c>
      <c r="K69" s="558"/>
      <c r="L69" s="188"/>
      <c r="M69" s="614"/>
      <c r="N69" s="196"/>
      <c r="O69" s="188"/>
      <c r="P69" s="196"/>
      <c r="Q69" s="196"/>
      <c r="R69" s="196"/>
      <c r="S69" s="196"/>
      <c r="T69" s="196"/>
      <c r="U69" s="186"/>
      <c r="V69" s="186"/>
      <c r="W69" s="186"/>
      <c r="X69" s="365"/>
    </row>
    <row r="70" spans="1:24" ht="15" x14ac:dyDescent="0.25">
      <c r="A70" s="681" t="s">
        <v>229</v>
      </c>
      <c r="B70" s="682" t="s">
        <v>19</v>
      </c>
      <c r="C70" s="578" t="s">
        <v>20</v>
      </c>
      <c r="D70" s="598">
        <f t="shared" si="3"/>
        <v>0</v>
      </c>
      <c r="E70" s="512"/>
      <c r="F70" s="192"/>
      <c r="G70" s="486"/>
      <c r="H70" s="551">
        <f t="shared" si="1"/>
        <v>0</v>
      </c>
      <c r="I70" s="463"/>
      <c r="J70" s="539"/>
      <c r="K70" s="551"/>
      <c r="L70" s="192"/>
      <c r="M70" s="616"/>
      <c r="N70" s="192"/>
      <c r="O70" s="192"/>
      <c r="P70" s="192"/>
      <c r="Q70" s="192"/>
      <c r="R70" s="192"/>
      <c r="S70" s="192"/>
      <c r="T70" s="192"/>
      <c r="U70" s="180"/>
      <c r="V70" s="180"/>
      <c r="W70" s="180"/>
      <c r="X70" s="328"/>
    </row>
    <row r="71" spans="1:24" ht="15" x14ac:dyDescent="0.25">
      <c r="A71" s="681"/>
      <c r="B71" s="682"/>
      <c r="C71" s="578" t="s">
        <v>11</v>
      </c>
      <c r="D71" s="598">
        <f t="shared" si="3"/>
        <v>0</v>
      </c>
      <c r="E71" s="509"/>
      <c r="F71" s="197"/>
      <c r="G71" s="486"/>
      <c r="H71" s="551">
        <f t="shared" si="1"/>
        <v>0</v>
      </c>
      <c r="I71" s="463"/>
      <c r="J71" s="539"/>
      <c r="K71" s="538"/>
      <c r="L71" s="197"/>
      <c r="M71" s="616"/>
      <c r="N71" s="192"/>
      <c r="O71" s="198"/>
      <c r="P71" s="192"/>
      <c r="Q71" s="192"/>
      <c r="R71" s="192"/>
      <c r="S71" s="192"/>
      <c r="T71" s="192"/>
      <c r="U71" s="180"/>
      <c r="V71" s="180"/>
      <c r="W71" s="180"/>
      <c r="X71" s="328"/>
    </row>
    <row r="72" spans="1:24" ht="15" x14ac:dyDescent="0.25">
      <c r="A72" s="681" t="s">
        <v>230</v>
      </c>
      <c r="B72" s="682" t="s">
        <v>21</v>
      </c>
      <c r="C72" s="578" t="s">
        <v>17</v>
      </c>
      <c r="D72" s="598">
        <f t="shared" si="3"/>
        <v>0</v>
      </c>
      <c r="E72" s="509"/>
      <c r="F72" s="197"/>
      <c r="G72" s="486"/>
      <c r="H72" s="551">
        <f t="shared" si="1"/>
        <v>0</v>
      </c>
      <c r="I72" s="463"/>
      <c r="J72" s="539"/>
      <c r="K72" s="538"/>
      <c r="L72" s="197"/>
      <c r="M72" s="616"/>
      <c r="N72" s="192"/>
      <c r="O72" s="198"/>
      <c r="P72" s="192"/>
      <c r="Q72" s="192"/>
      <c r="R72" s="192"/>
      <c r="S72" s="192"/>
      <c r="T72" s="192"/>
      <c r="U72" s="180"/>
      <c r="V72" s="180"/>
      <c r="W72" s="180"/>
      <c r="X72" s="328"/>
    </row>
    <row r="73" spans="1:24" ht="15" x14ac:dyDescent="0.25">
      <c r="A73" s="681"/>
      <c r="B73" s="682"/>
      <c r="C73" s="578" t="s">
        <v>11</v>
      </c>
      <c r="D73" s="598">
        <f t="shared" si="3"/>
        <v>0</v>
      </c>
      <c r="E73" s="509"/>
      <c r="F73" s="187"/>
      <c r="G73" s="486"/>
      <c r="H73" s="551">
        <f t="shared" si="1"/>
        <v>0</v>
      </c>
      <c r="I73" s="463"/>
      <c r="J73" s="539"/>
      <c r="K73" s="538"/>
      <c r="L73" s="187"/>
      <c r="M73" s="616"/>
      <c r="N73" s="192"/>
      <c r="O73" s="198"/>
      <c r="P73" s="192"/>
      <c r="Q73" s="192"/>
      <c r="R73" s="192"/>
      <c r="S73" s="192"/>
      <c r="T73" s="192"/>
      <c r="U73" s="180"/>
      <c r="V73" s="180"/>
      <c r="W73" s="180"/>
      <c r="X73" s="328"/>
    </row>
    <row r="74" spans="1:24" ht="15" x14ac:dyDescent="0.25">
      <c r="A74" s="681" t="s">
        <v>231</v>
      </c>
      <c r="B74" s="682" t="s">
        <v>22</v>
      </c>
      <c r="C74" s="578" t="s">
        <v>17</v>
      </c>
      <c r="D74" s="598">
        <f t="shared" si="3"/>
        <v>0</v>
      </c>
      <c r="E74" s="509"/>
      <c r="F74" s="187"/>
      <c r="G74" s="486"/>
      <c r="H74" s="551">
        <f t="shared" si="1"/>
        <v>0</v>
      </c>
      <c r="I74" s="463"/>
      <c r="J74" s="539"/>
      <c r="K74" s="538"/>
      <c r="L74" s="187"/>
      <c r="M74" s="616"/>
      <c r="N74" s="192"/>
      <c r="O74" s="198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681"/>
      <c r="B75" s="682"/>
      <c r="C75" s="578" t="s">
        <v>11</v>
      </c>
      <c r="D75" s="598">
        <f t="shared" si="3"/>
        <v>0</v>
      </c>
      <c r="E75" s="509"/>
      <c r="F75" s="187"/>
      <c r="G75" s="486"/>
      <c r="H75" s="551">
        <f t="shared" si="1"/>
        <v>0</v>
      </c>
      <c r="I75" s="463"/>
      <c r="J75" s="539"/>
      <c r="K75" s="538"/>
      <c r="L75" s="187"/>
      <c r="M75" s="616"/>
      <c r="N75" s="192"/>
      <c r="O75" s="187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681" t="s">
        <v>232</v>
      </c>
      <c r="B76" s="682" t="s">
        <v>23</v>
      </c>
      <c r="C76" s="578" t="s">
        <v>17</v>
      </c>
      <c r="D76" s="598">
        <f t="shared" si="3"/>
        <v>0</v>
      </c>
      <c r="E76" s="509"/>
      <c r="F76" s="187"/>
      <c r="G76" s="486"/>
      <c r="H76" s="551">
        <f t="shared" si="1"/>
        <v>0</v>
      </c>
      <c r="I76" s="463"/>
      <c r="J76" s="539"/>
      <c r="K76" s="538"/>
      <c r="L76" s="187"/>
      <c r="M76" s="616"/>
      <c r="N76" s="192"/>
      <c r="O76" s="187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.75" customHeight="1" thickBot="1" x14ac:dyDescent="0.3">
      <c r="A77" s="670"/>
      <c r="B77" s="709"/>
      <c r="C77" s="584" t="s">
        <v>11</v>
      </c>
      <c r="D77" s="608">
        <f t="shared" si="3"/>
        <v>0</v>
      </c>
      <c r="E77" s="520"/>
      <c r="F77" s="366"/>
      <c r="G77" s="497"/>
      <c r="H77" s="560">
        <f t="shared" ref="H77" si="4">J77+I77</f>
        <v>0</v>
      </c>
      <c r="I77" s="478"/>
      <c r="J77" s="561"/>
      <c r="K77" s="560"/>
      <c r="L77" s="366"/>
      <c r="M77" s="632"/>
      <c r="N77" s="366"/>
      <c r="O77" s="366"/>
      <c r="P77" s="366"/>
      <c r="Q77" s="366"/>
      <c r="R77" s="366"/>
      <c r="S77" s="366"/>
      <c r="T77" s="366"/>
      <c r="U77" s="367"/>
      <c r="V77" s="367"/>
      <c r="W77" s="367"/>
      <c r="X77" s="368"/>
    </row>
    <row r="78" spans="1:24" ht="15" x14ac:dyDescent="0.25">
      <c r="A78" s="683" t="s">
        <v>112</v>
      </c>
      <c r="B78" s="702" t="s">
        <v>49</v>
      </c>
      <c r="C78" s="585" t="s">
        <v>28</v>
      </c>
      <c r="D78" s="604">
        <f t="shared" si="3"/>
        <v>0</v>
      </c>
      <c r="E78" s="521"/>
      <c r="F78" s="337"/>
      <c r="G78" s="492"/>
      <c r="H78" s="549">
        <f t="shared" si="1"/>
        <v>0</v>
      </c>
      <c r="I78" s="477"/>
      <c r="J78" s="550"/>
      <c r="K78" s="545"/>
      <c r="L78" s="323"/>
      <c r="M78" s="633"/>
      <c r="N78" s="351"/>
      <c r="O78" s="323"/>
      <c r="P78" s="351"/>
      <c r="Q78" s="351"/>
      <c r="R78" s="351"/>
      <c r="S78" s="351"/>
      <c r="T78" s="351"/>
      <c r="U78" s="352"/>
      <c r="V78" s="352"/>
      <c r="W78" s="352"/>
      <c r="X78" s="353"/>
    </row>
    <row r="79" spans="1:24" ht="15.75" thickBot="1" x14ac:dyDescent="0.3">
      <c r="A79" s="684"/>
      <c r="B79" s="703"/>
      <c r="C79" s="582" t="s">
        <v>11</v>
      </c>
      <c r="D79" s="601">
        <f t="shared" si="3"/>
        <v>0</v>
      </c>
      <c r="E79" s="513"/>
      <c r="F79" s="347"/>
      <c r="G79" s="489"/>
      <c r="H79" s="552">
        <f t="shared" ref="H79" si="5">J79+I79</f>
        <v>0</v>
      </c>
      <c r="I79" s="474"/>
      <c r="J79" s="544"/>
      <c r="K79" s="547"/>
      <c r="L79" s="332"/>
      <c r="M79" s="632"/>
      <c r="N79" s="330"/>
      <c r="O79" s="332"/>
      <c r="P79" s="330"/>
      <c r="Q79" s="330"/>
      <c r="R79" s="330"/>
      <c r="S79" s="330"/>
      <c r="T79" s="330"/>
      <c r="U79" s="333"/>
      <c r="V79" s="333"/>
      <c r="W79" s="333"/>
      <c r="X79" s="334"/>
    </row>
    <row r="80" spans="1:24" ht="15" x14ac:dyDescent="0.25">
      <c r="A80" s="669" t="s">
        <v>48</v>
      </c>
      <c r="B80" s="695" t="s">
        <v>216</v>
      </c>
      <c r="C80" s="583" t="s">
        <v>28</v>
      </c>
      <c r="D80" s="602">
        <f t="shared" si="3"/>
        <v>16</v>
      </c>
      <c r="E80" s="522"/>
      <c r="F80" s="323"/>
      <c r="G80" s="490"/>
      <c r="H80" s="545">
        <f t="shared" si="1"/>
        <v>16</v>
      </c>
      <c r="I80" s="475">
        <v>16</v>
      </c>
      <c r="J80" s="546"/>
      <c r="K80" s="545"/>
      <c r="L80" s="323"/>
      <c r="M80" s="633"/>
      <c r="N80" s="351"/>
      <c r="O80" s="323"/>
      <c r="P80" s="351"/>
      <c r="Q80" s="351"/>
      <c r="R80" s="351"/>
      <c r="S80" s="351"/>
      <c r="T80" s="351"/>
      <c r="U80" s="352"/>
      <c r="V80" s="352"/>
      <c r="W80" s="352"/>
      <c r="X80" s="353"/>
    </row>
    <row r="81" spans="1:24" ht="15.75" thickBot="1" x14ac:dyDescent="0.3">
      <c r="A81" s="670"/>
      <c r="B81" s="696"/>
      <c r="C81" s="584" t="s">
        <v>11</v>
      </c>
      <c r="D81" s="603">
        <f t="shared" si="3"/>
        <v>10.393000000000001</v>
      </c>
      <c r="E81" s="523"/>
      <c r="F81" s="330"/>
      <c r="G81" s="491"/>
      <c r="H81" s="547">
        <f t="shared" ref="H81" si="6">J81+I81</f>
        <v>10.393000000000001</v>
      </c>
      <c r="I81" s="476">
        <v>10.393000000000001</v>
      </c>
      <c r="J81" s="548"/>
      <c r="K81" s="547"/>
      <c r="L81" s="330"/>
      <c r="M81" s="632"/>
      <c r="N81" s="330"/>
      <c r="O81" s="330"/>
      <c r="P81" s="330"/>
      <c r="Q81" s="330"/>
      <c r="R81" s="330"/>
      <c r="S81" s="330"/>
      <c r="T81" s="330"/>
      <c r="U81" s="333"/>
      <c r="V81" s="333"/>
      <c r="W81" s="333"/>
      <c r="X81" s="334"/>
    </row>
    <row r="82" spans="1:24" s="25" customFormat="1" ht="15.75" thickBot="1" x14ac:dyDescent="0.3">
      <c r="A82" s="413" t="s">
        <v>87</v>
      </c>
      <c r="B82" s="359" t="s">
        <v>85</v>
      </c>
      <c r="C82" s="590" t="s">
        <v>11</v>
      </c>
      <c r="D82" s="609">
        <f>H82</f>
        <v>0</v>
      </c>
      <c r="E82" s="524"/>
      <c r="F82" s="371"/>
      <c r="G82" s="498"/>
      <c r="H82" s="562">
        <f t="shared" si="1"/>
        <v>0</v>
      </c>
      <c r="I82" s="472">
        <f>I84+I86+I88</f>
        <v>0</v>
      </c>
      <c r="J82" s="563">
        <f>J84+J86+J88</f>
        <v>0</v>
      </c>
      <c r="K82" s="634"/>
      <c r="L82" s="401"/>
      <c r="M82" s="630"/>
      <c r="N82" s="401"/>
      <c r="O82" s="401"/>
      <c r="P82" s="400"/>
      <c r="Q82" s="401"/>
      <c r="R82" s="400"/>
      <c r="S82" s="400"/>
      <c r="T82" s="401"/>
      <c r="U82" s="402"/>
      <c r="V82" s="402"/>
      <c r="W82" s="402"/>
      <c r="X82" s="403"/>
    </row>
    <row r="83" spans="1:24" s="25" customFormat="1" ht="15" x14ac:dyDescent="0.25">
      <c r="A83" s="673">
        <v>25</v>
      </c>
      <c r="B83" s="675" t="s">
        <v>217</v>
      </c>
      <c r="C83" s="586" t="s">
        <v>17</v>
      </c>
      <c r="D83" s="602">
        <f t="shared" si="3"/>
        <v>0</v>
      </c>
      <c r="E83" s="525"/>
      <c r="F83" s="378"/>
      <c r="G83" s="499"/>
      <c r="H83" s="564">
        <f t="shared" si="1"/>
        <v>0</v>
      </c>
      <c r="I83" s="323"/>
      <c r="J83" s="565"/>
      <c r="K83" s="635"/>
      <c r="L83" s="378"/>
      <c r="M83" s="623"/>
      <c r="N83" s="378"/>
      <c r="O83" s="378"/>
      <c r="P83" s="377"/>
      <c r="Q83" s="378"/>
      <c r="R83" s="377"/>
      <c r="S83" s="377"/>
      <c r="T83" s="378"/>
      <c r="U83" s="379"/>
      <c r="V83" s="379"/>
      <c r="W83" s="379"/>
      <c r="X83" s="380"/>
    </row>
    <row r="84" spans="1:24" s="25" customFormat="1" ht="15.75" thickBot="1" x14ac:dyDescent="0.3">
      <c r="A84" s="674"/>
      <c r="B84" s="676"/>
      <c r="C84" s="587" t="s">
        <v>11</v>
      </c>
      <c r="D84" s="603">
        <f t="shared" si="3"/>
        <v>0</v>
      </c>
      <c r="E84" s="526"/>
      <c r="F84" s="382"/>
      <c r="G84" s="500"/>
      <c r="H84" s="540">
        <f t="shared" ref="H84" si="7">J84+I84</f>
        <v>0</v>
      </c>
      <c r="I84" s="332"/>
      <c r="J84" s="566"/>
      <c r="K84" s="636"/>
      <c r="L84" s="382"/>
      <c r="M84" s="624"/>
      <c r="N84" s="382"/>
      <c r="O84" s="382"/>
      <c r="P84" s="381"/>
      <c r="Q84" s="382"/>
      <c r="R84" s="381"/>
      <c r="S84" s="381"/>
      <c r="T84" s="382"/>
      <c r="U84" s="383"/>
      <c r="V84" s="383"/>
      <c r="W84" s="383"/>
      <c r="X84" s="384"/>
    </row>
    <row r="85" spans="1:24" s="25" customFormat="1" ht="15" x14ac:dyDescent="0.25">
      <c r="A85" s="677">
        <v>26</v>
      </c>
      <c r="B85" s="679" t="s">
        <v>207</v>
      </c>
      <c r="C85" s="591" t="s">
        <v>28</v>
      </c>
      <c r="D85" s="604">
        <f t="shared" si="3"/>
        <v>0</v>
      </c>
      <c r="E85" s="527"/>
      <c r="F85" s="375"/>
      <c r="G85" s="501"/>
      <c r="H85" s="553">
        <f t="shared" si="1"/>
        <v>0</v>
      </c>
      <c r="I85" s="337"/>
      <c r="J85" s="567"/>
      <c r="K85" s="635"/>
      <c r="L85" s="378"/>
      <c r="M85" s="637"/>
      <c r="N85" s="378"/>
      <c r="O85" s="378"/>
      <c r="P85" s="377"/>
      <c r="Q85" s="378"/>
      <c r="R85" s="377"/>
      <c r="S85" s="377"/>
      <c r="T85" s="378"/>
      <c r="U85" s="379"/>
      <c r="V85" s="379"/>
      <c r="W85" s="379"/>
      <c r="X85" s="380"/>
    </row>
    <row r="86" spans="1:24" s="25" customFormat="1" ht="15.75" thickBot="1" x14ac:dyDescent="0.3">
      <c r="A86" s="678"/>
      <c r="B86" s="680"/>
      <c r="C86" s="592" t="s">
        <v>11</v>
      </c>
      <c r="D86" s="601">
        <f t="shared" si="3"/>
        <v>0</v>
      </c>
      <c r="E86" s="528"/>
      <c r="F86" s="387"/>
      <c r="G86" s="502"/>
      <c r="H86" s="543">
        <f t="shared" ref="H86" si="8">J86+I86</f>
        <v>0</v>
      </c>
      <c r="I86" s="347"/>
      <c r="J86" s="568"/>
      <c r="K86" s="636"/>
      <c r="L86" s="382"/>
      <c r="M86" s="624"/>
      <c r="N86" s="382"/>
      <c r="O86" s="382"/>
      <c r="P86" s="381"/>
      <c r="Q86" s="382"/>
      <c r="R86" s="381"/>
      <c r="S86" s="381"/>
      <c r="T86" s="382"/>
      <c r="U86" s="383"/>
      <c r="V86" s="383"/>
      <c r="W86" s="383"/>
      <c r="X86" s="384"/>
    </row>
    <row r="87" spans="1:24" s="25" customFormat="1" ht="15" x14ac:dyDescent="0.25">
      <c r="A87" s="689" t="s">
        <v>233</v>
      </c>
      <c r="B87" s="691" t="s">
        <v>60</v>
      </c>
      <c r="C87" s="586" t="s">
        <v>28</v>
      </c>
      <c r="D87" s="602">
        <f t="shared" si="3"/>
        <v>0</v>
      </c>
      <c r="E87" s="525"/>
      <c r="F87" s="378"/>
      <c r="G87" s="499"/>
      <c r="H87" s="564">
        <f t="shared" si="1"/>
        <v>0</v>
      </c>
      <c r="I87" s="323"/>
      <c r="J87" s="565"/>
      <c r="K87" s="635"/>
      <c r="L87" s="378"/>
      <c r="M87" s="623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690"/>
      <c r="B88" s="692"/>
      <c r="C88" s="587" t="s">
        <v>11</v>
      </c>
      <c r="D88" s="603">
        <f t="shared" si="3"/>
        <v>0</v>
      </c>
      <c r="E88" s="526"/>
      <c r="F88" s="382"/>
      <c r="G88" s="500"/>
      <c r="H88" s="540">
        <f t="shared" ref="H88" si="9">J88+I88</f>
        <v>0</v>
      </c>
      <c r="I88" s="332"/>
      <c r="J88" s="566"/>
      <c r="K88" s="636"/>
      <c r="L88" s="382"/>
      <c r="M88" s="624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29.25" thickBot="1" x14ac:dyDescent="0.3">
      <c r="A89" s="413" t="s">
        <v>89</v>
      </c>
      <c r="B89" s="389" t="s">
        <v>88</v>
      </c>
      <c r="C89" s="593" t="s">
        <v>11</v>
      </c>
      <c r="D89" s="609">
        <f t="shared" si="3"/>
        <v>0</v>
      </c>
      <c r="E89" s="524"/>
      <c r="F89" s="371"/>
      <c r="G89" s="498"/>
      <c r="H89" s="562">
        <f t="shared" si="1"/>
        <v>0</v>
      </c>
      <c r="I89" s="472">
        <f>I90+I91</f>
        <v>0</v>
      </c>
      <c r="J89" s="563">
        <f>J90+J91</f>
        <v>0</v>
      </c>
      <c r="K89" s="634"/>
      <c r="L89" s="401"/>
      <c r="M89" s="638"/>
      <c r="N89" s="401"/>
      <c r="O89" s="401"/>
      <c r="P89" s="400"/>
      <c r="Q89" s="401"/>
      <c r="R89" s="400"/>
      <c r="S89" s="400"/>
      <c r="T89" s="401"/>
      <c r="U89" s="402"/>
      <c r="V89" s="402"/>
      <c r="W89" s="402"/>
      <c r="X89" s="403"/>
    </row>
    <row r="90" spans="1:24" s="25" customFormat="1" ht="15.75" thickBot="1" x14ac:dyDescent="0.3">
      <c r="A90" s="390" t="s">
        <v>234</v>
      </c>
      <c r="B90" s="391" t="s">
        <v>208</v>
      </c>
      <c r="C90" s="594" t="s">
        <v>11</v>
      </c>
      <c r="D90" s="610">
        <f t="shared" si="3"/>
        <v>0</v>
      </c>
      <c r="E90" s="529"/>
      <c r="F90" s="394"/>
      <c r="G90" s="503"/>
      <c r="H90" s="569">
        <f t="shared" si="1"/>
        <v>0</v>
      </c>
      <c r="I90" s="481"/>
      <c r="J90" s="570"/>
      <c r="K90" s="639"/>
      <c r="L90" s="394"/>
      <c r="M90" s="640"/>
      <c r="N90" s="394"/>
      <c r="O90" s="394"/>
      <c r="P90" s="393"/>
      <c r="Q90" s="394"/>
      <c r="R90" s="393"/>
      <c r="S90" s="393"/>
      <c r="T90" s="394"/>
      <c r="U90" s="395"/>
      <c r="V90" s="395"/>
      <c r="W90" s="395"/>
      <c r="X90" s="396"/>
    </row>
    <row r="91" spans="1:24" s="25" customFormat="1" ht="15.75" thickBot="1" x14ac:dyDescent="0.3">
      <c r="A91" s="390" t="s">
        <v>218</v>
      </c>
      <c r="B91" s="391" t="s">
        <v>209</v>
      </c>
      <c r="C91" s="594" t="s">
        <v>11</v>
      </c>
      <c r="D91" s="610">
        <f t="shared" si="3"/>
        <v>0</v>
      </c>
      <c r="E91" s="529"/>
      <c r="F91" s="394"/>
      <c r="G91" s="503"/>
      <c r="H91" s="569">
        <f t="shared" ref="H91" si="10">J91+I91</f>
        <v>0</v>
      </c>
      <c r="I91" s="481"/>
      <c r="J91" s="570"/>
      <c r="K91" s="639"/>
      <c r="L91" s="394"/>
      <c r="M91" s="641"/>
      <c r="N91" s="394"/>
      <c r="O91" s="394"/>
      <c r="P91" s="393"/>
      <c r="Q91" s="394"/>
      <c r="R91" s="393"/>
      <c r="S91" s="393"/>
      <c r="T91" s="394"/>
      <c r="U91" s="395"/>
      <c r="V91" s="395"/>
      <c r="W91" s="395"/>
      <c r="X91" s="396"/>
    </row>
    <row r="92" spans="1:24" s="25" customFormat="1" ht="15.75" thickBot="1" x14ac:dyDescent="0.3">
      <c r="A92" s="397" t="s">
        <v>219</v>
      </c>
      <c r="B92" s="398" t="s">
        <v>122</v>
      </c>
      <c r="C92" s="588" t="s">
        <v>11</v>
      </c>
      <c r="D92" s="606">
        <f t="shared" si="3"/>
        <v>10</v>
      </c>
      <c r="E92" s="530"/>
      <c r="F92" s="401"/>
      <c r="G92" s="504"/>
      <c r="H92" s="571">
        <f t="shared" si="1"/>
        <v>10</v>
      </c>
      <c r="I92" s="479">
        <v>10</v>
      </c>
      <c r="J92" s="572"/>
      <c r="K92" s="634"/>
      <c r="L92" s="401"/>
      <c r="M92" s="642"/>
      <c r="N92" s="401"/>
      <c r="O92" s="401"/>
      <c r="P92" s="400"/>
      <c r="Q92" s="401"/>
      <c r="R92" s="400"/>
      <c r="S92" s="400"/>
      <c r="T92" s="401"/>
      <c r="U92" s="402"/>
      <c r="V92" s="402"/>
      <c r="W92" s="402"/>
      <c r="X92" s="403"/>
    </row>
    <row r="93" spans="1:24" s="25" customFormat="1" ht="21.75" customHeight="1" thickBot="1" x14ac:dyDescent="0.3">
      <c r="A93" s="417"/>
      <c r="B93" s="418" t="s">
        <v>90</v>
      </c>
      <c r="C93" s="595" t="s">
        <v>11</v>
      </c>
      <c r="D93" s="611">
        <f t="shared" si="3"/>
        <v>158.82499999999999</v>
      </c>
      <c r="E93" s="531"/>
      <c r="F93" s="421"/>
      <c r="G93" s="505"/>
      <c r="H93" s="573">
        <f t="shared" ref="H93" si="11">J93+I93</f>
        <v>158.82499999999999</v>
      </c>
      <c r="I93" s="480">
        <f>I8+I67+I82+I89+I92</f>
        <v>158.82499999999999</v>
      </c>
      <c r="J93" s="574">
        <f>J8+J67+J82+J89+J92</f>
        <v>0</v>
      </c>
      <c r="K93" s="634"/>
      <c r="L93" s="401"/>
      <c r="M93" s="643"/>
      <c r="N93" s="401"/>
      <c r="O93" s="401"/>
      <c r="P93" s="400"/>
      <c r="Q93" s="401"/>
      <c r="R93" s="400"/>
      <c r="S93" s="400"/>
      <c r="T93" s="401"/>
      <c r="U93" s="402"/>
      <c r="V93" s="402"/>
      <c r="W93" s="402"/>
      <c r="X93" s="403"/>
    </row>
    <row r="94" spans="1:24" ht="129.75" customHeight="1" x14ac:dyDescent="0.25">
      <c r="B94" s="482" t="s">
        <v>242</v>
      </c>
      <c r="C94" s="482"/>
      <c r="D94" s="482"/>
      <c r="E94" s="482"/>
      <c r="F94" s="482"/>
      <c r="G94" s="482"/>
      <c r="H94" s="482" t="s">
        <v>243</v>
      </c>
      <c r="I94" s="482"/>
    </row>
    <row r="95" spans="1:24" ht="15.75" x14ac:dyDescent="0.25">
      <c r="B95" s="482"/>
      <c r="C95" s="482"/>
      <c r="D95" s="482"/>
      <c r="E95" s="482"/>
      <c r="F95" s="482"/>
      <c r="G95" s="482"/>
      <c r="H95" s="482"/>
      <c r="I95" s="482"/>
    </row>
    <row r="96" spans="1:24" ht="15.75" x14ac:dyDescent="0.25">
      <c r="B96" s="482" t="s">
        <v>244</v>
      </c>
      <c r="C96" s="482"/>
      <c r="D96" s="482"/>
      <c r="E96" s="482"/>
      <c r="F96" s="482"/>
      <c r="G96" s="482"/>
      <c r="H96" s="482" t="s">
        <v>247</v>
      </c>
      <c r="I96" s="482"/>
    </row>
    <row r="97" spans="1:130" ht="12.75" customHeight="1" x14ac:dyDescent="0.25">
      <c r="B97" s="482"/>
      <c r="C97" s="482"/>
      <c r="D97" s="482"/>
      <c r="E97" s="482"/>
      <c r="F97" s="482"/>
      <c r="G97" s="482"/>
      <c r="H97" s="482"/>
      <c r="I97" s="482"/>
    </row>
    <row r="98" spans="1:130" s="16" customFormat="1" ht="15.75" x14ac:dyDescent="0.25">
      <c r="A98" s="2"/>
      <c r="B98" s="482" t="s">
        <v>245</v>
      </c>
      <c r="C98" s="482"/>
      <c r="D98" s="482"/>
      <c r="E98" s="482"/>
      <c r="F98" s="482"/>
      <c r="G98" s="482"/>
      <c r="H98" s="482" t="s">
        <v>246</v>
      </c>
      <c r="I98" s="482"/>
      <c r="J98" s="2"/>
      <c r="L98" s="2"/>
      <c r="M98" s="2"/>
      <c r="N98" s="2"/>
      <c r="O98" s="2"/>
      <c r="Q98" s="2"/>
      <c r="T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s="16" customFormat="1" ht="15.75" x14ac:dyDescent="0.25">
      <c r="A99" s="2"/>
      <c r="B99" s="2"/>
      <c r="C99" s="89"/>
      <c r="F99" s="2"/>
      <c r="G99" s="2"/>
      <c r="H99" s="2"/>
      <c r="I99" s="2"/>
      <c r="J99" s="2"/>
      <c r="L99" s="2"/>
      <c r="M99" s="2"/>
      <c r="N99" s="2"/>
      <c r="O99" s="2"/>
      <c r="Q99" s="2"/>
      <c r="T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s="16" customFormat="1" ht="6" customHeight="1" x14ac:dyDescent="0.2">
      <c r="A100" s="2"/>
      <c r="B100" s="2"/>
      <c r="C100" s="2"/>
      <c r="F100" s="2"/>
      <c r="G100" s="2"/>
      <c r="H100" s="2"/>
      <c r="I100" s="2"/>
      <c r="J100" s="2"/>
      <c r="L100" s="2"/>
      <c r="M100" s="2"/>
      <c r="N100" s="2"/>
      <c r="O100" s="2"/>
      <c r="Q100" s="2"/>
      <c r="T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s="16" customFormat="1" hidden="1" x14ac:dyDescent="0.2">
      <c r="A101" s="2"/>
      <c r="B101" s="2"/>
      <c r="C101" s="2"/>
      <c r="F101" s="2"/>
      <c r="G101" s="2"/>
      <c r="H101" s="2"/>
      <c r="I101" s="2"/>
      <c r="J101" s="2"/>
      <c r="L101" s="2"/>
      <c r="M101" s="2"/>
      <c r="N101" s="2"/>
      <c r="O101" s="2"/>
      <c r="Q101" s="2"/>
      <c r="T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s="16" customFormat="1" hidden="1" x14ac:dyDescent="0.2">
      <c r="A102" s="2"/>
      <c r="B102" s="2"/>
      <c r="C102" s="2"/>
      <c r="F102" s="2"/>
      <c r="G102" s="2"/>
      <c r="H102" s="2"/>
      <c r="I102" s="2"/>
      <c r="J102" s="2"/>
      <c r="L102" s="2"/>
      <c r="M102" s="2"/>
      <c r="N102" s="2"/>
      <c r="O102" s="2"/>
      <c r="Q102" s="2"/>
      <c r="T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</sheetData>
  <mergeCells count="88">
    <mergeCell ref="A2:B2"/>
    <mergeCell ref="E5:Q5"/>
    <mergeCell ref="R5:T6"/>
    <mergeCell ref="A9:A11"/>
    <mergeCell ref="A12:A13"/>
    <mergeCell ref="B12:B13"/>
    <mergeCell ref="A3:X3"/>
    <mergeCell ref="W5:X6"/>
    <mergeCell ref="A14:A15"/>
    <mergeCell ref="B14:B15"/>
    <mergeCell ref="A17:A18"/>
    <mergeCell ref="B17:B18"/>
    <mergeCell ref="U5:V6"/>
    <mergeCell ref="E6:G6"/>
    <mergeCell ref="H6:J6"/>
    <mergeCell ref="K6:M6"/>
    <mergeCell ref="N6:O6"/>
    <mergeCell ref="P6:Q6"/>
    <mergeCell ref="A5:A7"/>
    <mergeCell ref="B5:B7"/>
    <mergeCell ref="C5:C7"/>
    <mergeCell ref="D5:D7"/>
    <mergeCell ref="A19:A20"/>
    <mergeCell ref="B19:B20"/>
    <mergeCell ref="A21:A22"/>
    <mergeCell ref="B21:B22"/>
    <mergeCell ref="A23:A24"/>
    <mergeCell ref="B23:B24"/>
    <mergeCell ref="A25:A26"/>
    <mergeCell ref="B25:B26"/>
    <mergeCell ref="A28:A29"/>
    <mergeCell ref="B28:B29"/>
    <mergeCell ref="A30:A31"/>
    <mergeCell ref="B30:B31"/>
    <mergeCell ref="A32:A34"/>
    <mergeCell ref="B32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3:A84"/>
    <mergeCell ref="B83:B84"/>
    <mergeCell ref="A85:A86"/>
    <mergeCell ref="B85:B86"/>
    <mergeCell ref="A87:A88"/>
    <mergeCell ref="B87:B88"/>
  </mergeCells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results</vt:lpstr>
      <vt:lpstr>Потребность</vt:lpstr>
      <vt:lpstr>Приложение 1</vt:lpstr>
      <vt:lpstr>Приложение 1.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Наталья</cp:lastModifiedBy>
  <cp:lastPrinted>2016-09-04T16:36:13Z</cp:lastPrinted>
  <dcterms:created xsi:type="dcterms:W3CDTF">2004-01-06T09:02:21Z</dcterms:created>
  <dcterms:modified xsi:type="dcterms:W3CDTF">2018-01-12T08:18:35Z</dcterms:modified>
</cp:coreProperties>
</file>