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60" windowWidth="15048" windowHeight="10896" tabRatio="500" activeTab="0"/>
  </bookViews>
  <sheets>
    <sheet name="+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134</author>
  </authors>
  <commentList>
    <comment ref="H11" authorId="0">
      <text>
        <r>
          <rPr>
            <b/>
            <sz val="9"/>
            <rFont val="Tahoma"/>
            <family val="2"/>
          </rPr>
          <t>п.2* на процентное отношение начисление услуги за 2017г к содержанию всего</t>
        </r>
      </text>
    </comment>
  </commentList>
</comments>
</file>

<file path=xl/sharedStrings.xml><?xml version="1.0" encoding="utf-8"?>
<sst xmlns="http://schemas.openxmlformats.org/spreadsheetml/2006/main" count="45" uniqueCount="45">
  <si>
    <t>Услуга</t>
  </si>
  <si>
    <t>Носит.
льгот</t>
  </si>
  <si>
    <t>Польз.
льгот</t>
  </si>
  <si>
    <t xml:space="preserve">Кол-во проживающих: </t>
  </si>
  <si>
    <t>Взнос на капитальный ремонт</t>
  </si>
  <si>
    <t>Плановые начисления</t>
  </si>
  <si>
    <t>Произведенные корректировки размера платы</t>
  </si>
  <si>
    <t>Начислено</t>
  </si>
  <si>
    <t>Оплачено населением и выполненно работ на сумму</t>
  </si>
  <si>
    <t>Финансовый результат:</t>
  </si>
  <si>
    <r>
      <rPr>
        <b/>
        <sz val="10"/>
        <color indexed="8"/>
        <rFont val="Arial"/>
        <family val="2"/>
      </rPr>
      <t>1. Управление многоквартирного дома</t>
    </r>
    <r>
      <rPr>
        <sz val="10"/>
        <color indexed="8"/>
        <rFont val="Arial"/>
        <family val="2"/>
      </rPr>
      <t>. В указанную стоимость входит заработная плата сотрудников, услуги вычислительного центра (ГУП «ВЦКП «ЖХ») по изготовлению, печати квитанций ЖКУ, услуги банка.</t>
    </r>
  </si>
  <si>
    <r>
      <rPr>
        <b/>
        <sz val="10"/>
        <color indexed="8"/>
        <rFont val="Arial"/>
        <family val="2"/>
      </rPr>
      <t>2. Содержание общего имущества многоквартирного жилого дома</t>
    </r>
    <r>
      <rPr>
        <sz val="10"/>
        <color indexed="8"/>
        <rFont val="Arial"/>
        <family val="2"/>
      </rPr>
      <t xml:space="preserve"> состоит из:</t>
    </r>
  </si>
  <si>
    <r>
      <t>2.1.</t>
    </r>
    <r>
      <rPr>
        <b/>
        <sz val="10"/>
        <color indexed="8"/>
        <rFont val="Arial"/>
        <family val="2"/>
      </rPr>
      <t>Технические осмотры</t>
    </r>
    <r>
      <rPr>
        <sz val="10"/>
        <color indexed="8"/>
        <rFont val="Arial"/>
        <family val="2"/>
      </rPr>
      <t>.В указанную сумму входит заработная плата сотрудников.</t>
    </r>
  </si>
  <si>
    <r>
      <t>2.3.</t>
    </r>
    <r>
      <rPr>
        <b/>
        <sz val="10"/>
        <color indexed="8"/>
        <rFont val="Arial"/>
        <family val="2"/>
      </rPr>
      <t xml:space="preserve"> Услуги аварийного обслуживания</t>
    </r>
    <r>
      <rPr>
        <sz val="10"/>
        <color indexed="8"/>
        <rFont val="Arial"/>
        <family val="2"/>
      </rPr>
      <t xml:space="preserve"> . В указанную сумму входит заработная плата сотрудников, расходы на содержание техники и закупка материалов.</t>
    </r>
  </si>
  <si>
    <r>
      <rPr>
        <sz val="10"/>
        <color indexed="8"/>
        <rFont val="Arial"/>
        <family val="2"/>
      </rPr>
      <t>2.4.</t>
    </r>
    <r>
      <rPr>
        <b/>
        <sz val="10"/>
        <color indexed="8"/>
        <rFont val="Arial"/>
        <family val="2"/>
      </rPr>
      <t xml:space="preserve">Работы по подготовке домов к сезонной эксплуатации. </t>
    </r>
    <r>
      <rPr>
        <sz val="10"/>
        <color indexed="8"/>
        <rFont val="Arial"/>
        <family val="2"/>
      </rPr>
      <t>В указанную сумму входит заработная плата сотрудников, закупка материалов и инструмента.</t>
    </r>
  </si>
  <si>
    <r>
      <t xml:space="preserve">2.5. </t>
    </r>
    <r>
      <rPr>
        <b/>
        <sz val="10"/>
        <color indexed="8"/>
        <rFont val="Arial"/>
        <family val="2"/>
      </rPr>
      <t>Услуги по дератизации</t>
    </r>
    <r>
      <rPr>
        <sz val="10"/>
        <color indexed="8"/>
        <rFont val="Arial"/>
        <family val="2"/>
      </rPr>
      <t>.Входит заработная плата сотрудников, закупка ядов и химикатов.</t>
    </r>
  </si>
  <si>
    <r>
      <rPr>
        <sz val="10"/>
        <color indexed="8"/>
        <rFont val="Arial"/>
        <family val="2"/>
      </rPr>
      <t>2.6.</t>
    </r>
    <r>
      <rPr>
        <b/>
        <sz val="10"/>
        <color indexed="8"/>
        <rFont val="Arial"/>
        <family val="2"/>
      </rPr>
      <t xml:space="preserve"> Услуги по мелкому ремонту фасада и очистке от "самоклея" и "граффити"</t>
    </r>
  </si>
  <si>
    <r>
      <t>2.7.</t>
    </r>
    <r>
      <rPr>
        <b/>
        <sz val="10"/>
        <color indexed="8"/>
        <rFont val="Arial"/>
        <family val="2"/>
      </rPr>
      <t>Очистка кровли от наледи и уборка снега.</t>
    </r>
    <r>
      <rPr>
        <sz val="10"/>
        <color indexed="8"/>
        <rFont val="Arial"/>
        <family val="2"/>
      </rPr>
      <t>В указанную сумму входит заработная плата сотрудников, закупка инвентаря, вывоз и утилизация снега.</t>
    </r>
  </si>
  <si>
    <r>
      <t>2.8.</t>
    </r>
    <r>
      <rPr>
        <b/>
        <sz val="10"/>
        <color indexed="8"/>
        <rFont val="Arial"/>
        <family val="2"/>
      </rPr>
      <t>Уборка лестничной клетки</t>
    </r>
    <r>
      <rPr>
        <sz val="10"/>
        <color indexed="8"/>
        <rFont val="Arial"/>
        <family val="2"/>
      </rPr>
      <t>.в соответствии с пунктом 11 Правил. В указанную стоимость входит заработная плата сотрудников, закупка инвентаря, хим.средств.</t>
    </r>
  </si>
  <si>
    <r>
      <t>2.9.</t>
    </r>
    <r>
      <rPr>
        <b/>
        <sz val="10"/>
        <color indexed="8"/>
        <rFont val="Arial"/>
        <family val="2"/>
      </rPr>
      <t>Вывоз и утилизация (захоронение) твердых бытовых отходов (далее - ТБО)</t>
    </r>
    <r>
      <rPr>
        <sz val="10"/>
        <color indexed="8"/>
        <rFont val="Arial"/>
        <family val="2"/>
      </rPr>
      <t>.(до 1.05.2017г входила в  состав содержания общ. Имущ. Дома)</t>
    </r>
  </si>
  <si>
    <r>
      <rPr>
        <b/>
        <sz val="10"/>
        <color indexed="8"/>
        <rFont val="Arial"/>
        <family val="2"/>
      </rPr>
      <t>3.Тек.рем.общ.имущ.дома.</t>
    </r>
    <r>
      <rPr>
        <sz val="10"/>
        <color indexed="8"/>
        <rFont val="Arial"/>
        <family val="2"/>
      </rPr>
      <t>В указанную сумму входит заработная плата сотрудников, закупка материалов и оборудования, выплата налогов и сборов. Подробный отчет представлен в отдельном приложении.</t>
    </r>
  </si>
  <si>
    <r>
      <rPr>
        <b/>
        <sz val="10"/>
        <color indexed="8"/>
        <rFont val="Arial"/>
        <family val="2"/>
      </rPr>
      <t>4. Уборка и санитарная очистка земельного участка</t>
    </r>
    <r>
      <rPr>
        <sz val="10"/>
        <color indexed="8"/>
        <rFont val="Arial"/>
        <family val="2"/>
      </rPr>
      <t>. В указанную стоимость входит заработная плата сотрудников, закупка материала, инвентаря.</t>
    </r>
  </si>
  <si>
    <r>
      <rPr>
        <b/>
        <sz val="10"/>
        <color indexed="8"/>
        <rFont val="Arial"/>
        <family val="2"/>
      </rPr>
      <t>5.Сод. и ремонт ПЗУ</t>
    </r>
    <r>
      <rPr>
        <sz val="10"/>
        <color indexed="8"/>
        <rFont val="Arial"/>
        <family val="2"/>
      </rPr>
      <t>.В указанную сумму входит заработная плата сотрудников, закупка материалов и инструмента.</t>
    </r>
  </si>
  <si>
    <r>
      <rPr>
        <b/>
        <sz val="10"/>
        <color indexed="8"/>
        <rFont val="Arial"/>
        <family val="2"/>
      </rPr>
      <t>6.Содержание и текущий ремонт системы газоснабжения</t>
    </r>
    <r>
      <rPr>
        <sz val="10"/>
        <color indexed="8"/>
        <rFont val="Arial"/>
        <family val="2"/>
      </rPr>
      <t>. Договор заключен  с ООО «Балтийская Газовая Компания» в размере тарифа, утвержденного комитетом по тарифам СПб.</t>
    </r>
  </si>
  <si>
    <r>
      <t xml:space="preserve">2.2. </t>
    </r>
    <r>
      <rPr>
        <b/>
        <sz val="10"/>
        <color indexed="8"/>
        <rFont val="Arial"/>
        <family val="2"/>
      </rPr>
      <t>Работы и услуги по договорам со специализированными организациями</t>
    </r>
    <r>
      <rPr>
        <sz val="10"/>
        <color indexed="8"/>
        <rFont val="Arial"/>
        <family val="2"/>
      </rPr>
      <t xml:space="preserve"> (трубочистные работы, замер сопротивления изоляции проводов, обслуживание объединенных диспетчерских систем, поверка манометров и др. работы)</t>
    </r>
  </si>
  <si>
    <t>Дополнительная информация:</t>
  </si>
  <si>
    <t xml:space="preserve">Отчет за 2017 год </t>
  </si>
  <si>
    <t>7.Очистка мусоропровода</t>
  </si>
  <si>
    <r>
      <rPr>
        <b/>
        <sz val="10"/>
        <color indexed="8"/>
        <rFont val="Arial"/>
        <family val="2"/>
      </rPr>
      <t>8.Эксплуатация общедомовых приборов учета</t>
    </r>
    <r>
      <rPr>
        <sz val="10"/>
        <color indexed="8"/>
        <rFont val="Arial"/>
        <family val="2"/>
      </rPr>
      <t>. В указанную стоимость входит заработная плата сотрудников,закупка расходных материалов, работы специализированной организации ООО «Энергомонтаж» по обслуживанию прибора учета тепловой энергии, восстановление указанного прибора учета тепловой энергии (при его наличии). В многоквартирном доме установлены следующие приборы учета:</t>
    </r>
  </si>
  <si>
    <t xml:space="preserve">8.1.ХВС- </t>
  </si>
  <si>
    <t xml:space="preserve">8.2Отопления и ГВС - </t>
  </si>
  <si>
    <t>8.3. Электроэнергии-</t>
  </si>
  <si>
    <t>9.Вывоз твердых бытовых отходов</t>
  </si>
  <si>
    <t>10.Хол.вода</t>
  </si>
  <si>
    <t>11.ХВ (содерж. общ.имущ.)</t>
  </si>
  <si>
    <t>12.Горячее водоснабжение</t>
  </si>
  <si>
    <t>13.ГВ (содерж. общ.имущ.)</t>
  </si>
  <si>
    <t>14.Водоотведение (кв)</t>
  </si>
  <si>
    <t>15.Отв.сточ.вод(содерж.общ.имущ.)</t>
  </si>
  <si>
    <t>16.Отопление</t>
  </si>
  <si>
    <t>17.Отопление (о/д нужды)</t>
  </si>
  <si>
    <t>18.Электроснабж.на общедом.нужды</t>
  </si>
  <si>
    <t>19.Содержание и ремонт лифтов</t>
  </si>
  <si>
    <r>
      <rPr>
        <b/>
        <sz val="10"/>
        <color indexed="8"/>
        <rFont val="Arial"/>
        <family val="2"/>
      </rPr>
      <t>20.Повышающий коээфициент к коммунальным услугам</t>
    </r>
    <r>
      <rPr>
        <sz val="10"/>
        <color indexed="8"/>
        <rFont val="Arial"/>
        <family val="2"/>
      </rPr>
      <t xml:space="preserve"> начисляется на основании Федерального закон от 23.11.2009 N 261-ФЗ «Об энергосбережении и о повышении энергетической эффективности и о внесении изменений в отдельные законодательные акты Российской Федерации», Постановления Правительства РФ от 17.12.2014 N 1380 "О вопросах установления и определения нормативов потребления коммунальных услуг",  п. 5 Приложения №1 к Правилам установления и определения нормативов потребления коммунальных услуг, утв.  Постановлением Правительства РФ от 23.05.2006 N 306. Денежные средства, получаемые за счет вышеуказанного начисления направляются на выполнение мероприятий по энергоэффективности, такие как установка энергосберегающих ламп, устройство изоляции на трубах теплоснабжения и прочее.</t>
    </r>
  </si>
  <si>
    <t>Адрес: КОМСОМОЛЬСКАЯ 2-Я УЛ. д.50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</si>
</sst>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0_);\(0\)"/>
    <numFmt numFmtId="174" formatCode="#,##0.00_р_."/>
    <numFmt numFmtId="175" formatCode="#,##0.000000000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1"/>
      <name val="Cambria"/>
      <family val="2"/>
    </font>
    <font>
      <sz val="11"/>
      <color indexed="5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/>
      <bottom style="thin"/>
    </border>
    <border>
      <left/>
      <right/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4" fontId="0" fillId="0" borderId="0" xfId="0" applyNumberFormat="1" applyBorder="1" applyAlignment="1">
      <alignment vertical="top"/>
    </xf>
    <xf numFmtId="4" fontId="0" fillId="0" borderId="14" xfId="0" applyNumberFormat="1" applyBorder="1" applyAlignment="1">
      <alignment vertical="top"/>
    </xf>
    <xf numFmtId="4" fontId="6" fillId="0" borderId="0" xfId="0" applyNumberFormat="1" applyFont="1" applyAlignment="1">
      <alignment vertical="top"/>
    </xf>
    <xf numFmtId="173" fontId="4" fillId="0" borderId="15" xfId="0" applyNumberFormat="1" applyFont="1" applyBorder="1" applyAlignment="1">
      <alignment horizontal="right" vertical="top" wrapText="1"/>
    </xf>
    <xf numFmtId="10" fontId="0" fillId="0" borderId="0" xfId="0" applyNumberFormat="1" applyAlignment="1">
      <alignment vertical="top"/>
    </xf>
    <xf numFmtId="173" fontId="3" fillId="0" borderId="16" xfId="0" applyNumberFormat="1" applyFont="1" applyFill="1" applyBorder="1" applyAlignment="1">
      <alignment horizontal="right" vertical="top" wrapText="1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vertical="top"/>
    </xf>
    <xf numFmtId="0" fontId="1" fillId="0" borderId="18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173" fontId="4" fillId="0" borderId="15" xfId="0" applyNumberFormat="1" applyFont="1" applyFill="1" applyBorder="1" applyAlignment="1">
      <alignment horizontal="right" vertical="top" wrapText="1"/>
    </xf>
    <xf numFmtId="173" fontId="4" fillId="0" borderId="19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73" fontId="4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173" fontId="4" fillId="0" borderId="21" xfId="0" applyNumberFormat="1" applyFont="1" applyFill="1" applyBorder="1" applyAlignment="1">
      <alignment horizontal="right" vertical="top" wrapText="1"/>
    </xf>
    <xf numFmtId="4" fontId="1" fillId="0" borderId="21" xfId="0" applyNumberFormat="1" applyFont="1" applyFill="1" applyBorder="1" applyAlignment="1">
      <alignment horizontal="right" vertical="top" wrapText="1"/>
    </xf>
    <xf numFmtId="4" fontId="1" fillId="33" borderId="15" xfId="0" applyNumberFormat="1" applyFont="1" applyFill="1" applyBorder="1" applyAlignment="1">
      <alignment horizontal="right" vertical="top" wrapText="1"/>
    </xf>
    <xf numFmtId="4" fontId="1" fillId="33" borderId="22" xfId="0" applyNumberFormat="1" applyFont="1" applyFill="1" applyBorder="1" applyAlignment="1">
      <alignment horizontal="righ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4" fontId="5" fillId="0" borderId="11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4" fontId="1" fillId="33" borderId="19" xfId="0" applyNumberFormat="1" applyFont="1" applyFill="1" applyBorder="1" applyAlignment="1">
      <alignment horizontal="righ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" fontId="1" fillId="33" borderId="25" xfId="0" applyNumberFormat="1" applyFont="1" applyFill="1" applyBorder="1" applyAlignment="1">
      <alignment horizontal="right" vertical="top" wrapText="1"/>
    </xf>
    <xf numFmtId="4" fontId="1" fillId="33" borderId="26" xfId="0" applyNumberFormat="1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 readingOrder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27" xfId="0" applyFont="1" applyBorder="1" applyAlignment="1">
      <alignment horizontal="center" vertical="top" wrapText="1" readingOrder="1"/>
    </xf>
    <xf numFmtId="0" fontId="2" fillId="0" borderId="16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center" vertical="top" wrapText="1" readingOrder="1"/>
    </xf>
    <xf numFmtId="0" fontId="2" fillId="0" borderId="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7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0" fontId="3" fillId="0" borderId="18" xfId="0" applyFont="1" applyFill="1" applyBorder="1" applyAlignment="1">
      <alignment horizontal="left" vertical="top" wrapText="1"/>
    </xf>
    <xf numFmtId="4" fontId="1" fillId="0" borderId="14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55;&#1069;&#1054;\&#1056;&#1072;&#1073;&#1086;&#1090;&#1072;\&#1046;&#1080;&#1083;&#1080;&#1097;&#1085;&#1099;&#1077;%20&#1091;&#1089;&#1083;&#1091;&#1075;&#1080;\&#1085;&#1072;&#1095;&#1080;&#1089;&#1083;&#1077;&#1085;&#1080;&#1103;%20&#1078;&#1080;&#1083;&#1080;&#1097;&#1085;&#1099;&#1093;%20&#1091;&#1089;&#1083;&#1091;&#1075;%202012-2017&#107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-2017 (для сметы)"/>
      <sheetName val="2012-2017"/>
      <sheetName val="сод.и рем.лифтов"/>
      <sheetName val="на рсч"/>
      <sheetName val="расходы 2015"/>
    </sheetNames>
    <sheetDataSet>
      <sheetData sheetId="1">
        <row r="6">
          <cell r="FY6">
            <v>0.05109194886212811</v>
          </cell>
        </row>
        <row r="7">
          <cell r="FY7">
            <v>0.04859965867373162</v>
          </cell>
        </row>
        <row r="8">
          <cell r="FY8">
            <v>0.21807539148469313</v>
          </cell>
        </row>
        <row r="9">
          <cell r="FY9">
            <v>0.1794448935645475</v>
          </cell>
        </row>
        <row r="10">
          <cell r="FY10">
            <v>0.008723015659387726</v>
          </cell>
        </row>
        <row r="11">
          <cell r="FY11">
            <v>0.029907482260757918</v>
          </cell>
        </row>
        <row r="14">
          <cell r="FY14">
            <v>0.07211807341251046</v>
          </cell>
        </row>
        <row r="17">
          <cell r="FY17">
            <v>0.227897649806016</v>
          </cell>
        </row>
        <row r="18">
          <cell r="FY18">
            <v>0.16414188627622764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showGridLines="0" tabSelected="1" showOutlineSymbols="0" zoomScale="80" zoomScaleNormal="80" zoomScalePageLayoutView="0" workbookViewId="0" topLeftCell="A1">
      <pane xSplit="6" ySplit="8" topLeftCell="G24" activePane="bottomRight" state="frozen"/>
      <selection pane="topLeft" activeCell="A1" sqref="A1"/>
      <selection pane="topRight" activeCell="G1" sqref="G1"/>
      <selection pane="bottomLeft" activeCell="A9" sqref="A9"/>
      <selection pane="bottomRight" activeCell="O29" sqref="O29:P29"/>
    </sheetView>
  </sheetViews>
  <sheetFormatPr defaultColWidth="7.00390625" defaultRowHeight="12.75" customHeight="1"/>
  <cols>
    <col min="1" max="1" width="37.7109375" style="0" customWidth="1"/>
    <col min="2" max="2" width="10.57421875" style="0" customWidth="1"/>
    <col min="3" max="3" width="8.421875" style="0" customWidth="1"/>
    <col min="4" max="4" width="11.421875" style="0" customWidth="1"/>
    <col min="5" max="6" width="5.00390625" style="0" hidden="1" customWidth="1"/>
    <col min="7" max="7" width="7.00390625" style="0" customWidth="1"/>
    <col min="8" max="8" width="13.7109375" style="0" customWidth="1"/>
    <col min="9" max="9" width="7.00390625" style="0" customWidth="1"/>
    <col min="10" max="10" width="11.140625" style="0" customWidth="1"/>
    <col min="11" max="11" width="7.00390625" style="0" hidden="1" customWidth="1"/>
    <col min="12" max="12" width="9.00390625" style="0" customWidth="1"/>
    <col min="13" max="13" width="4.140625" style="0" customWidth="1"/>
    <col min="14" max="14" width="14.140625" style="0" customWidth="1"/>
    <col min="15" max="15" width="2.421875" style="0" customWidth="1"/>
    <col min="16" max="16" width="18.7109375" style="0" customWidth="1"/>
    <col min="17" max="17" width="10.421875" style="0" customWidth="1"/>
  </cols>
  <sheetData>
    <row r="1" spans="1:16" ht="16.5" customHeight="1">
      <c r="A1" s="53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ht="18.75" customHeight="1" thickBot="1"/>
    <row r="3" spans="1:16" ht="20.25" customHeight="1">
      <c r="A3" s="55" t="s">
        <v>0</v>
      </c>
      <c r="B3" s="56"/>
      <c r="C3" s="56"/>
      <c r="D3" s="56"/>
      <c r="E3" s="56" t="s">
        <v>1</v>
      </c>
      <c r="F3" s="56" t="s">
        <v>2</v>
      </c>
      <c r="G3" s="56" t="s">
        <v>5</v>
      </c>
      <c r="H3" s="56"/>
      <c r="I3" s="56" t="s">
        <v>6</v>
      </c>
      <c r="J3" s="56"/>
      <c r="K3" s="56"/>
      <c r="L3" s="56"/>
      <c r="M3" s="56" t="s">
        <v>7</v>
      </c>
      <c r="N3" s="56"/>
      <c r="O3" s="56" t="s">
        <v>8</v>
      </c>
      <c r="P3" s="60"/>
    </row>
    <row r="4" spans="1:16" ht="25.5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61"/>
    </row>
    <row r="5" spans="1:16" ht="2.25" customHeight="1">
      <c r="A5" s="4"/>
      <c r="B5" s="2"/>
      <c r="C5" s="2"/>
      <c r="D5" s="2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61"/>
    </row>
    <row r="6" spans="1:16" ht="7.5" customHeight="1" thickBot="1">
      <c r="A6" s="5"/>
      <c r="B6" s="3"/>
      <c r="C6" s="3"/>
      <c r="D6" s="3"/>
      <c r="E6" s="3"/>
      <c r="F6" s="3"/>
      <c r="G6" s="59"/>
      <c r="H6" s="59"/>
      <c r="I6" s="59"/>
      <c r="J6" s="59"/>
      <c r="K6" s="59"/>
      <c r="L6" s="59"/>
      <c r="M6" s="3"/>
      <c r="N6" s="3"/>
      <c r="O6" s="3"/>
      <c r="P6" s="6"/>
    </row>
    <row r="7" ht="6.75" customHeight="1" thickBot="1"/>
    <row r="8" spans="1:16" ht="14.25" customHeight="1">
      <c r="A8" s="50" t="s">
        <v>44</v>
      </c>
      <c r="B8" s="51"/>
      <c r="C8" s="51"/>
      <c r="D8" s="51"/>
      <c r="E8" s="51"/>
      <c r="F8" s="51"/>
      <c r="G8" s="51"/>
      <c r="H8" s="52" t="s">
        <v>3</v>
      </c>
      <c r="I8" s="52"/>
      <c r="J8" s="52"/>
      <c r="K8" s="52"/>
      <c r="L8" s="12">
        <v>95</v>
      </c>
      <c r="M8" s="13"/>
      <c r="N8" s="13"/>
      <c r="O8" s="13"/>
      <c r="P8" s="14"/>
    </row>
    <row r="9" spans="1:16" ht="14.25" customHeight="1">
      <c r="A9" s="30" t="s">
        <v>10</v>
      </c>
      <c r="B9" s="31"/>
      <c r="C9" s="31"/>
      <c r="D9" s="31"/>
      <c r="E9" s="17">
        <v>0</v>
      </c>
      <c r="F9" s="17">
        <v>0</v>
      </c>
      <c r="G9" s="28">
        <v>43427.94</v>
      </c>
      <c r="H9" s="28"/>
      <c r="I9" s="28">
        <v>0</v>
      </c>
      <c r="J9" s="28"/>
      <c r="K9" s="28">
        <v>0</v>
      </c>
      <c r="L9" s="28"/>
      <c r="M9" s="28">
        <v>43427.94</v>
      </c>
      <c r="N9" s="28"/>
      <c r="O9" s="28">
        <v>41058.14</v>
      </c>
      <c r="P9" s="29"/>
    </row>
    <row r="10" spans="1:16" ht="26.25" customHeight="1">
      <c r="A10" s="43" t="s">
        <v>11</v>
      </c>
      <c r="B10" s="44"/>
      <c r="C10" s="44"/>
      <c r="D10" s="44"/>
      <c r="E10" s="18">
        <v>0</v>
      </c>
      <c r="F10" s="18">
        <v>0</v>
      </c>
      <c r="G10" s="45">
        <v>149256.7</v>
      </c>
      <c r="H10" s="45"/>
      <c r="I10" s="45">
        <v>0</v>
      </c>
      <c r="J10" s="45"/>
      <c r="K10" s="45">
        <v>0</v>
      </c>
      <c r="L10" s="45"/>
      <c r="M10" s="45">
        <v>149256.7</v>
      </c>
      <c r="N10" s="45"/>
      <c r="O10" s="45">
        <v>148555.65</v>
      </c>
      <c r="P10" s="49"/>
    </row>
    <row r="11" spans="1:17" ht="26.25" customHeight="1">
      <c r="A11" s="36" t="s">
        <v>12</v>
      </c>
      <c r="B11" s="37"/>
      <c r="C11" s="37"/>
      <c r="D11" s="37"/>
      <c r="E11" s="21"/>
      <c r="F11" s="21"/>
      <c r="G11" s="22"/>
      <c r="H11" s="22">
        <f>G10*'[1]2012-2017'!$FY$6</f>
        <v>7625.8156837299975</v>
      </c>
      <c r="I11" s="22"/>
      <c r="J11" s="22"/>
      <c r="K11" s="22"/>
      <c r="L11" s="22"/>
      <c r="M11" s="22"/>
      <c r="N11" s="22">
        <f>M10*'[1]2012-2017'!$FY$6</f>
        <v>7625.8156837299975</v>
      </c>
      <c r="O11" s="22"/>
      <c r="P11" s="23">
        <f>O10*'[1]2012-2017'!$FY$6</f>
        <v>7589.997672980201</v>
      </c>
      <c r="Q11" s="11"/>
    </row>
    <row r="12" spans="1:17" ht="53.25" customHeight="1">
      <c r="A12" s="36" t="s">
        <v>24</v>
      </c>
      <c r="B12" s="37"/>
      <c r="C12" s="37"/>
      <c r="D12" s="37"/>
      <c r="E12" s="21"/>
      <c r="F12" s="21"/>
      <c r="G12" s="22"/>
      <c r="H12" s="22">
        <f>G10*'[1]2012-2017'!$FY$7</f>
        <v>7253.824674767559</v>
      </c>
      <c r="I12" s="22"/>
      <c r="J12" s="22"/>
      <c r="K12" s="22"/>
      <c r="L12" s="22"/>
      <c r="M12" s="22"/>
      <c r="N12" s="22">
        <f>M10*'[1]2012-2017'!$FY$7</f>
        <v>7253.824674767559</v>
      </c>
      <c r="O12" s="22"/>
      <c r="P12" s="23">
        <f>O10*'[1]2012-2017'!$FY$7</f>
        <v>7219.753884054339</v>
      </c>
      <c r="Q12" s="11"/>
    </row>
    <row r="13" spans="1:17" ht="38.25" customHeight="1">
      <c r="A13" s="36" t="s">
        <v>13</v>
      </c>
      <c r="B13" s="37"/>
      <c r="C13" s="37"/>
      <c r="D13" s="37"/>
      <c r="E13" s="21"/>
      <c r="F13" s="21"/>
      <c r="G13" s="22"/>
      <c r="H13" s="22">
        <f>G10*'[1]2012-2017'!$FY$8</f>
        <v>32549.213284213398</v>
      </c>
      <c r="I13" s="22"/>
      <c r="J13" s="22"/>
      <c r="K13" s="22"/>
      <c r="L13" s="22"/>
      <c r="M13" s="22"/>
      <c r="N13" s="22">
        <f>M10*'[1]2012-2017'!$FY$8</f>
        <v>32549.213284213398</v>
      </c>
      <c r="O13" s="22"/>
      <c r="P13" s="23">
        <f>O10*'[1]2012-2017'!$FY$8</f>
        <v>32396.331531013053</v>
      </c>
      <c r="Q13" s="11"/>
    </row>
    <row r="14" spans="1:17" ht="37.5" customHeight="1">
      <c r="A14" s="38" t="s">
        <v>14</v>
      </c>
      <c r="B14" s="39"/>
      <c r="C14" s="39"/>
      <c r="D14" s="39"/>
      <c r="E14" s="21"/>
      <c r="F14" s="21"/>
      <c r="G14" s="22"/>
      <c r="H14" s="22">
        <f>G10*'[1]2012-2017'!$FY$9</f>
        <v>26783.352645295596</v>
      </c>
      <c r="I14" s="22"/>
      <c r="J14" s="22"/>
      <c r="K14" s="22"/>
      <c r="L14" s="22"/>
      <c r="M14" s="22"/>
      <c r="N14" s="22">
        <f>M10*'[1]2012-2017'!$FY$9</f>
        <v>26783.352645295596</v>
      </c>
      <c r="O14" s="22"/>
      <c r="P14" s="23">
        <f>O10*'[1]2012-2017'!$FY$9</f>
        <v>26657.55280266217</v>
      </c>
      <c r="Q14" s="11"/>
    </row>
    <row r="15" spans="1:17" ht="27" customHeight="1">
      <c r="A15" s="36" t="s">
        <v>15</v>
      </c>
      <c r="B15" s="37"/>
      <c r="C15" s="37"/>
      <c r="D15" s="37"/>
      <c r="E15" s="21"/>
      <c r="F15" s="21"/>
      <c r="G15" s="22"/>
      <c r="H15" s="22">
        <f>G10*'[1]2012-2017'!$FY$10</f>
        <v>1301.968531368536</v>
      </c>
      <c r="I15" s="22"/>
      <c r="J15" s="22"/>
      <c r="K15" s="22"/>
      <c r="L15" s="22"/>
      <c r="M15" s="22"/>
      <c r="N15" s="22">
        <f>M10*'[1]2012-2017'!$FY$10</f>
        <v>1301.968531368536</v>
      </c>
      <c r="O15" s="22"/>
      <c r="P15" s="23">
        <f>O10*'[1]2012-2017'!$FY$10</f>
        <v>1295.8532612405222</v>
      </c>
      <c r="Q15" s="11"/>
    </row>
    <row r="16" spans="1:17" ht="29.25" customHeight="1">
      <c r="A16" s="38" t="s">
        <v>16</v>
      </c>
      <c r="B16" s="39"/>
      <c r="C16" s="39"/>
      <c r="D16" s="39"/>
      <c r="E16" s="21"/>
      <c r="F16" s="21"/>
      <c r="G16" s="22"/>
      <c r="H16" s="22">
        <f>G10*'[1]2012-2017'!$FY$11</f>
        <v>4463.892107549266</v>
      </c>
      <c r="I16" s="22"/>
      <c r="J16" s="22"/>
      <c r="K16" s="22"/>
      <c r="L16" s="22"/>
      <c r="M16" s="22"/>
      <c r="N16" s="22">
        <f>M10*'[1]2012-2017'!$FY$11</f>
        <v>4463.892107549266</v>
      </c>
      <c r="O16" s="22"/>
      <c r="P16" s="23">
        <f>O10*'[1]2012-2017'!$FY$11</f>
        <v>4442.925467110362</v>
      </c>
      <c r="Q16" s="11"/>
    </row>
    <row r="17" spans="1:17" ht="34.5" customHeight="1">
      <c r="A17" s="36" t="s">
        <v>17</v>
      </c>
      <c r="B17" s="37"/>
      <c r="C17" s="37"/>
      <c r="D17" s="37"/>
      <c r="E17" s="21"/>
      <c r="F17" s="21"/>
      <c r="G17" s="22"/>
      <c r="H17" s="22">
        <f>G10*'[1]2012-2017'!$FY$14</f>
        <v>10764.105647909051</v>
      </c>
      <c r="I17" s="22"/>
      <c r="J17" s="22"/>
      <c r="K17" s="22"/>
      <c r="L17" s="22"/>
      <c r="M17" s="22"/>
      <c r="N17" s="22">
        <f>M10*'[1]2012-2017'!$FY$14</f>
        <v>10764.105647909051</v>
      </c>
      <c r="O17" s="22"/>
      <c r="P17" s="23">
        <f>O10*'[1]2012-2017'!$FY$14</f>
        <v>10713.54727254321</v>
      </c>
      <c r="Q17" s="11"/>
    </row>
    <row r="18" spans="1:17" ht="39" customHeight="1">
      <c r="A18" s="36" t="s">
        <v>18</v>
      </c>
      <c r="B18" s="37"/>
      <c r="C18" s="37"/>
      <c r="D18" s="37"/>
      <c r="E18" s="21"/>
      <c r="F18" s="21"/>
      <c r="G18" s="22"/>
      <c r="H18" s="22">
        <f>G10*'[1]2012-2017'!$FY$17</f>
        <v>34015.251147801595</v>
      </c>
      <c r="I18" s="22"/>
      <c r="J18" s="22"/>
      <c r="K18" s="22"/>
      <c r="L18" s="22"/>
      <c r="M18" s="22"/>
      <c r="N18" s="22">
        <f>M10*'[1]2012-2017'!$FY$17</f>
        <v>34015.251147801595</v>
      </c>
      <c r="O18" s="22"/>
      <c r="P18" s="23">
        <f>O10*'[1]2012-2017'!$FY$17</f>
        <v>33855.483500405084</v>
      </c>
      <c r="Q18" s="11"/>
    </row>
    <row r="19" spans="1:17" ht="39" customHeight="1">
      <c r="A19" s="40" t="s">
        <v>19</v>
      </c>
      <c r="B19" s="41"/>
      <c r="C19" s="41"/>
      <c r="D19" s="41"/>
      <c r="E19" s="26"/>
      <c r="F19" s="26"/>
      <c r="G19" s="27"/>
      <c r="H19" s="22">
        <f>G10*'[1]2012-2017'!$FY$18</f>
        <v>24499.27627736503</v>
      </c>
      <c r="I19" s="27"/>
      <c r="J19" s="27"/>
      <c r="K19" s="27"/>
      <c r="L19" s="27"/>
      <c r="M19" s="27"/>
      <c r="N19" s="22">
        <f>M10*'[1]2012-2017'!$FY$18</f>
        <v>24499.27627736503</v>
      </c>
      <c r="O19" s="27"/>
      <c r="P19" s="23">
        <f>O10*'[1]2012-2017'!$FY$18</f>
        <v>24384.204607991076</v>
      </c>
      <c r="Q19" s="11"/>
    </row>
    <row r="20" spans="1:16" ht="42" customHeight="1">
      <c r="A20" s="30" t="s">
        <v>20</v>
      </c>
      <c r="B20" s="31"/>
      <c r="C20" s="31"/>
      <c r="D20" s="31"/>
      <c r="E20" s="17">
        <v>0</v>
      </c>
      <c r="F20" s="17">
        <v>0</v>
      </c>
      <c r="G20" s="28">
        <v>107675.58</v>
      </c>
      <c r="H20" s="28"/>
      <c r="I20" s="28">
        <v>0</v>
      </c>
      <c r="J20" s="28"/>
      <c r="K20" s="28">
        <v>0</v>
      </c>
      <c r="L20" s="28"/>
      <c r="M20" s="28">
        <v>107675.58</v>
      </c>
      <c r="N20" s="28"/>
      <c r="O20" s="28">
        <v>105183.93000000001</v>
      </c>
      <c r="P20" s="29"/>
    </row>
    <row r="21" spans="1:16" ht="41.25" customHeight="1">
      <c r="A21" s="30" t="s">
        <v>21</v>
      </c>
      <c r="B21" s="31"/>
      <c r="C21" s="31"/>
      <c r="D21" s="31"/>
      <c r="E21" s="17">
        <v>0</v>
      </c>
      <c r="F21" s="17">
        <v>0</v>
      </c>
      <c r="G21" s="28">
        <v>29934.9</v>
      </c>
      <c r="H21" s="28"/>
      <c r="I21" s="28">
        <v>0</v>
      </c>
      <c r="J21" s="28"/>
      <c r="K21" s="28">
        <v>0</v>
      </c>
      <c r="L21" s="28"/>
      <c r="M21" s="28">
        <v>29934.9</v>
      </c>
      <c r="N21" s="28"/>
      <c r="O21" s="28">
        <v>29200.940000000002</v>
      </c>
      <c r="P21" s="29"/>
    </row>
    <row r="22" spans="1:16" ht="25.5" customHeight="1">
      <c r="A22" s="30" t="s">
        <v>22</v>
      </c>
      <c r="B22" s="31"/>
      <c r="C22" s="31"/>
      <c r="D22" s="31"/>
      <c r="E22" s="17">
        <v>0</v>
      </c>
      <c r="F22" s="17">
        <v>0</v>
      </c>
      <c r="G22" s="28">
        <v>6076.2</v>
      </c>
      <c r="H22" s="28"/>
      <c r="I22" s="28">
        <v>0</v>
      </c>
      <c r="J22" s="28"/>
      <c r="K22" s="28">
        <v>0</v>
      </c>
      <c r="L22" s="28"/>
      <c r="M22" s="28">
        <v>6076.2</v>
      </c>
      <c r="N22" s="28"/>
      <c r="O22" s="28">
        <v>6113.33</v>
      </c>
      <c r="P22" s="29"/>
    </row>
    <row r="23" spans="1:16" ht="41.25" customHeight="1">
      <c r="A23" s="30" t="s">
        <v>23</v>
      </c>
      <c r="B23" s="31"/>
      <c r="C23" s="31"/>
      <c r="D23" s="31"/>
      <c r="E23" s="17">
        <v>0</v>
      </c>
      <c r="F23" s="17">
        <v>0</v>
      </c>
      <c r="G23" s="28">
        <v>11884.86</v>
      </c>
      <c r="H23" s="28"/>
      <c r="I23" s="28">
        <v>0</v>
      </c>
      <c r="J23" s="28"/>
      <c r="K23" s="28">
        <v>0</v>
      </c>
      <c r="L23" s="28"/>
      <c r="M23" s="28">
        <v>11884.86</v>
      </c>
      <c r="N23" s="28"/>
      <c r="O23" s="28">
        <v>11538.85</v>
      </c>
      <c r="P23" s="29"/>
    </row>
    <row r="24" spans="1:16" ht="14.25" customHeight="1">
      <c r="A24" s="62" t="s">
        <v>27</v>
      </c>
      <c r="B24" s="31"/>
      <c r="C24" s="31"/>
      <c r="D24" s="31"/>
      <c r="E24" s="18"/>
      <c r="F24" s="18"/>
      <c r="G24" s="28"/>
      <c r="H24" s="28"/>
      <c r="I24" s="28"/>
      <c r="J24" s="28"/>
      <c r="K24" s="28"/>
      <c r="L24" s="28"/>
      <c r="M24" s="28"/>
      <c r="N24" s="28"/>
      <c r="O24" s="28"/>
      <c r="P24" s="29"/>
    </row>
    <row r="25" spans="1:16" ht="74.25" customHeight="1">
      <c r="A25" s="43" t="s">
        <v>28</v>
      </c>
      <c r="B25" s="44"/>
      <c r="C25" s="44"/>
      <c r="D25" s="44"/>
      <c r="E25" s="18">
        <v>0</v>
      </c>
      <c r="F25" s="18">
        <v>0</v>
      </c>
      <c r="G25" s="45">
        <v>2144.58</v>
      </c>
      <c r="H25" s="45"/>
      <c r="I25" s="45">
        <v>0</v>
      </c>
      <c r="J25" s="45"/>
      <c r="K25" s="45">
        <v>0</v>
      </c>
      <c r="L25" s="45"/>
      <c r="M25" s="45">
        <v>2144.58</v>
      </c>
      <c r="N25" s="45"/>
      <c r="O25" s="45">
        <v>2161.25</v>
      </c>
      <c r="P25" s="49"/>
    </row>
    <row r="26" spans="1:16" ht="14.25" customHeight="1">
      <c r="A26" s="19" t="s">
        <v>29</v>
      </c>
      <c r="B26" s="20"/>
      <c r="C26" s="20"/>
      <c r="D26" s="20"/>
      <c r="E26" s="21"/>
      <c r="F26" s="21"/>
      <c r="G26" s="22"/>
      <c r="H26" s="22">
        <v>0</v>
      </c>
      <c r="I26" s="22"/>
      <c r="J26" s="22"/>
      <c r="K26" s="22"/>
      <c r="L26" s="22"/>
      <c r="M26" s="22"/>
      <c r="N26" s="22">
        <v>0</v>
      </c>
      <c r="O26" s="22"/>
      <c r="P26" s="23">
        <v>0</v>
      </c>
    </row>
    <row r="27" spans="1:16" ht="14.25" customHeight="1">
      <c r="A27" s="19" t="s">
        <v>30</v>
      </c>
      <c r="B27" s="20"/>
      <c r="C27" s="20"/>
      <c r="D27" s="20"/>
      <c r="E27" s="21"/>
      <c r="F27" s="21"/>
      <c r="G27" s="22"/>
      <c r="H27" s="22">
        <v>0</v>
      </c>
      <c r="I27" s="22"/>
      <c r="J27" s="22"/>
      <c r="K27" s="22"/>
      <c r="L27" s="22"/>
      <c r="M27" s="22"/>
      <c r="N27" s="22">
        <v>0</v>
      </c>
      <c r="O27" s="22"/>
      <c r="P27" s="23">
        <v>0</v>
      </c>
    </row>
    <row r="28" spans="1:16" ht="14.25" customHeight="1">
      <c r="A28" s="24" t="s">
        <v>31</v>
      </c>
      <c r="B28" s="25"/>
      <c r="C28" s="25"/>
      <c r="D28" s="25"/>
      <c r="E28" s="26"/>
      <c r="F28" s="26"/>
      <c r="G28" s="42">
        <f>G25*1</f>
        <v>2144.58</v>
      </c>
      <c r="H28" s="42"/>
      <c r="I28" s="42"/>
      <c r="J28" s="42"/>
      <c r="K28" s="42"/>
      <c r="L28" s="42"/>
      <c r="M28" s="42">
        <f>M25*1</f>
        <v>2144.58</v>
      </c>
      <c r="N28" s="42"/>
      <c r="O28" s="42">
        <f>O25*1</f>
        <v>2161.25</v>
      </c>
      <c r="P28" s="63"/>
    </row>
    <row r="29" spans="1:17" ht="14.25" customHeight="1">
      <c r="A29" s="30" t="s">
        <v>32</v>
      </c>
      <c r="B29" s="31"/>
      <c r="C29" s="31"/>
      <c r="D29" s="31"/>
      <c r="E29" s="17">
        <v>0</v>
      </c>
      <c r="F29" s="17">
        <v>0</v>
      </c>
      <c r="G29" s="28">
        <v>56086.64</v>
      </c>
      <c r="H29" s="28"/>
      <c r="I29" s="28">
        <v>0</v>
      </c>
      <c r="J29" s="28"/>
      <c r="K29" s="28">
        <v>0</v>
      </c>
      <c r="L29" s="28"/>
      <c r="M29" s="28">
        <v>56086.64</v>
      </c>
      <c r="N29" s="28"/>
      <c r="O29" s="28">
        <v>50682.07</v>
      </c>
      <c r="P29" s="29"/>
      <c r="Q29" s="9"/>
    </row>
    <row r="30" spans="1:16" ht="14.25" customHeight="1">
      <c r="A30" s="30" t="s">
        <v>33</v>
      </c>
      <c r="B30" s="31"/>
      <c r="C30" s="31"/>
      <c r="D30" s="31"/>
      <c r="E30" s="17">
        <v>0</v>
      </c>
      <c r="F30" s="17">
        <v>0</v>
      </c>
      <c r="G30" s="28">
        <v>170309.56</v>
      </c>
      <c r="H30" s="28"/>
      <c r="I30" s="28">
        <v>-16874.95</v>
      </c>
      <c r="J30" s="28"/>
      <c r="K30" s="28">
        <v>0</v>
      </c>
      <c r="L30" s="28"/>
      <c r="M30" s="28">
        <v>153434.61000000002</v>
      </c>
      <c r="N30" s="28"/>
      <c r="O30" s="28">
        <v>159813.17</v>
      </c>
      <c r="P30" s="29"/>
    </row>
    <row r="31" spans="1:16" ht="14.25" customHeight="1">
      <c r="A31" s="30" t="s">
        <v>34</v>
      </c>
      <c r="B31" s="31"/>
      <c r="C31" s="31"/>
      <c r="D31" s="31"/>
      <c r="E31" s="17">
        <v>0</v>
      </c>
      <c r="F31" s="17">
        <v>0</v>
      </c>
      <c r="G31" s="28">
        <v>2979.94</v>
      </c>
      <c r="H31" s="28"/>
      <c r="I31" s="28">
        <v>0</v>
      </c>
      <c r="J31" s="28"/>
      <c r="K31" s="28">
        <v>0</v>
      </c>
      <c r="L31" s="28"/>
      <c r="M31" s="28">
        <v>2979.94</v>
      </c>
      <c r="N31" s="28"/>
      <c r="O31" s="28">
        <v>2963.36</v>
      </c>
      <c r="P31" s="29"/>
    </row>
    <row r="32" spans="1:16" ht="14.25" customHeight="1">
      <c r="A32" s="15" t="s">
        <v>35</v>
      </c>
      <c r="B32" s="16"/>
      <c r="C32" s="16"/>
      <c r="D32" s="16"/>
      <c r="E32" s="17"/>
      <c r="F32" s="17"/>
      <c r="G32" s="28"/>
      <c r="H32" s="28"/>
      <c r="I32" s="28"/>
      <c r="J32" s="28"/>
      <c r="K32" s="28"/>
      <c r="L32" s="28"/>
      <c r="M32" s="28"/>
      <c r="N32" s="28"/>
      <c r="O32" s="28"/>
      <c r="P32" s="29"/>
    </row>
    <row r="33" spans="1:16" ht="14.25" customHeight="1">
      <c r="A33" s="15" t="s">
        <v>36</v>
      </c>
      <c r="B33" s="16"/>
      <c r="C33" s="16"/>
      <c r="D33" s="16"/>
      <c r="E33" s="17"/>
      <c r="F33" s="17"/>
      <c r="G33" s="28"/>
      <c r="H33" s="28"/>
      <c r="I33" s="28"/>
      <c r="J33" s="28"/>
      <c r="K33" s="28"/>
      <c r="L33" s="28"/>
      <c r="M33" s="28"/>
      <c r="N33" s="28"/>
      <c r="O33" s="28"/>
      <c r="P33" s="29"/>
    </row>
    <row r="34" spans="1:16" ht="14.25" customHeight="1">
      <c r="A34" s="30" t="s">
        <v>37</v>
      </c>
      <c r="B34" s="31"/>
      <c r="C34" s="31"/>
      <c r="D34" s="31"/>
      <c r="E34" s="17">
        <v>0</v>
      </c>
      <c r="F34" s="17">
        <v>0</v>
      </c>
      <c r="G34" s="28">
        <v>170309.56</v>
      </c>
      <c r="H34" s="28"/>
      <c r="I34" s="28">
        <v>-16874.95</v>
      </c>
      <c r="J34" s="28"/>
      <c r="K34" s="28">
        <v>0</v>
      </c>
      <c r="L34" s="28"/>
      <c r="M34" s="28">
        <v>153434.61000000002</v>
      </c>
      <c r="N34" s="28"/>
      <c r="O34" s="28">
        <v>158502.06</v>
      </c>
      <c r="P34" s="29"/>
    </row>
    <row r="35" spans="1:16" ht="14.25" customHeight="1">
      <c r="A35" s="30" t="s">
        <v>38</v>
      </c>
      <c r="B35" s="31"/>
      <c r="C35" s="31"/>
      <c r="D35" s="31"/>
      <c r="E35" s="17">
        <v>0</v>
      </c>
      <c r="F35" s="17">
        <v>0</v>
      </c>
      <c r="G35" s="28">
        <v>0</v>
      </c>
      <c r="H35" s="28"/>
      <c r="I35" s="28">
        <v>0</v>
      </c>
      <c r="J35" s="28"/>
      <c r="K35" s="28">
        <v>0</v>
      </c>
      <c r="L35" s="28"/>
      <c r="M35" s="28">
        <v>0</v>
      </c>
      <c r="N35" s="28"/>
      <c r="O35" s="28">
        <v>186.19</v>
      </c>
      <c r="P35" s="29"/>
    </row>
    <row r="36" spans="1:16" ht="14.25" customHeight="1">
      <c r="A36" s="30" t="s">
        <v>39</v>
      </c>
      <c r="B36" s="31"/>
      <c r="C36" s="31"/>
      <c r="D36" s="31"/>
      <c r="E36" s="17">
        <v>0</v>
      </c>
      <c r="F36" s="17">
        <v>0</v>
      </c>
      <c r="G36" s="28">
        <v>407223.96</v>
      </c>
      <c r="H36" s="28"/>
      <c r="I36" s="28">
        <v>-8019.79</v>
      </c>
      <c r="J36" s="28"/>
      <c r="K36" s="28">
        <v>0</v>
      </c>
      <c r="L36" s="28"/>
      <c r="M36" s="28">
        <v>399204.17</v>
      </c>
      <c r="N36" s="28"/>
      <c r="O36" s="28">
        <v>397010.81</v>
      </c>
      <c r="P36" s="29"/>
    </row>
    <row r="37" spans="1:16" ht="14.25" customHeight="1">
      <c r="A37" s="30" t="s">
        <v>40</v>
      </c>
      <c r="B37" s="31"/>
      <c r="C37" s="31"/>
      <c r="D37" s="31"/>
      <c r="E37" s="17">
        <v>0</v>
      </c>
      <c r="F37" s="17">
        <v>0</v>
      </c>
      <c r="G37" s="28">
        <v>0</v>
      </c>
      <c r="H37" s="28"/>
      <c r="I37" s="28">
        <v>0</v>
      </c>
      <c r="J37" s="28"/>
      <c r="K37" s="28">
        <v>0</v>
      </c>
      <c r="L37" s="28"/>
      <c r="M37" s="28">
        <v>0</v>
      </c>
      <c r="N37" s="28"/>
      <c r="O37" s="28">
        <v>602.66</v>
      </c>
      <c r="P37" s="29"/>
    </row>
    <row r="38" spans="1:16" ht="14.25" customHeight="1">
      <c r="A38" s="30" t="s">
        <v>41</v>
      </c>
      <c r="B38" s="31"/>
      <c r="C38" s="31"/>
      <c r="D38" s="31"/>
      <c r="E38" s="17">
        <v>0</v>
      </c>
      <c r="F38" s="17">
        <v>0</v>
      </c>
      <c r="G38" s="28">
        <v>11723.7</v>
      </c>
      <c r="H38" s="28"/>
      <c r="I38" s="28">
        <v>0</v>
      </c>
      <c r="J38" s="28"/>
      <c r="K38" s="28">
        <v>0</v>
      </c>
      <c r="L38" s="28"/>
      <c r="M38" s="28">
        <v>11723.7</v>
      </c>
      <c r="N38" s="28"/>
      <c r="O38" s="28">
        <v>11430.25</v>
      </c>
      <c r="P38" s="29"/>
    </row>
    <row r="39" spans="1:16" ht="14.25" customHeight="1">
      <c r="A39" s="30" t="s">
        <v>42</v>
      </c>
      <c r="B39" s="31"/>
      <c r="C39" s="31"/>
      <c r="D39" s="31"/>
      <c r="E39" s="17"/>
      <c r="F39" s="17"/>
      <c r="G39" s="28"/>
      <c r="H39" s="28"/>
      <c r="I39" s="28"/>
      <c r="J39" s="28"/>
      <c r="K39" s="28"/>
      <c r="L39" s="28"/>
      <c r="M39" s="28"/>
      <c r="N39" s="28"/>
      <c r="O39" s="28"/>
      <c r="P39" s="29"/>
    </row>
    <row r="40" spans="1:16" ht="165.75" customHeight="1">
      <c r="A40" s="30" t="s">
        <v>43</v>
      </c>
      <c r="B40" s="31"/>
      <c r="C40" s="31"/>
      <c r="D40" s="31"/>
      <c r="E40" s="17">
        <v>0</v>
      </c>
      <c r="F40" s="17">
        <v>0</v>
      </c>
      <c r="G40" s="28">
        <v>50648.79</v>
      </c>
      <c r="H40" s="28"/>
      <c r="I40" s="28">
        <v>5847.07</v>
      </c>
      <c r="J40" s="28"/>
      <c r="K40" s="28">
        <v>0</v>
      </c>
      <c r="L40" s="28"/>
      <c r="M40" s="28">
        <v>56495.86</v>
      </c>
      <c r="N40" s="28"/>
      <c r="O40" s="28">
        <v>49477.6</v>
      </c>
      <c r="P40" s="29"/>
    </row>
    <row r="41" spans="1:16" ht="18" customHeight="1">
      <c r="A41" s="32" t="s">
        <v>9</v>
      </c>
      <c r="B41" s="33"/>
      <c r="C41" s="33"/>
      <c r="D41" s="2"/>
      <c r="E41" s="2"/>
      <c r="F41" s="2"/>
      <c r="G41" s="2"/>
      <c r="H41" s="7">
        <f>G9+G10+G20+G21+G22+G23+G25+G29+G30+G31+G34+G35+G36+G37+G38+G40</f>
        <v>1219682.91</v>
      </c>
      <c r="I41" s="7"/>
      <c r="J41" s="7">
        <f>I9+I10+I20+I21+I22+I23+I25+I29+I30+I31+I34+I35+I36+I37+I38+I40</f>
        <v>-35922.62</v>
      </c>
      <c r="K41" s="7">
        <f>J9+J10+J20+J21+J22+J23+J29+J30+J31+J34+J35+J36+J37+J38+J40</f>
        <v>0</v>
      </c>
      <c r="L41" s="7"/>
      <c r="M41" s="7"/>
      <c r="N41" s="7">
        <f>M9+M10+M20+M21+M22+M23+M25+M29+M30+M31+M34+M35+M36+M37+M38+M40</f>
        <v>1183760.29</v>
      </c>
      <c r="O41" s="7"/>
      <c r="P41" s="8">
        <f>O9+O10+O20+O21+O22+O23+O25+O29+O30+O31+O34+O35+O36+O37+O38+O40</f>
        <v>1174480.26</v>
      </c>
    </row>
    <row r="42" spans="1:16" ht="20.25" customHeight="1" thickBot="1">
      <c r="A42" s="1">
        <f>P41-N41</f>
        <v>-9280.030000000028</v>
      </c>
      <c r="B42" s="3"/>
      <c r="C42" s="3"/>
      <c r="D42" s="3"/>
      <c r="E42" s="3"/>
      <c r="F42" s="3"/>
      <c r="G42" s="34"/>
      <c r="H42" s="34"/>
      <c r="I42" s="34"/>
      <c r="J42" s="34"/>
      <c r="K42" s="34"/>
      <c r="L42" s="34"/>
      <c r="M42" s="34"/>
      <c r="N42" s="34"/>
      <c r="O42" s="34"/>
      <c r="P42" s="35"/>
    </row>
    <row r="43" ht="14.25" customHeight="1">
      <c r="A43" t="s">
        <v>25</v>
      </c>
    </row>
    <row r="44" spans="1:16" ht="14.25" customHeight="1">
      <c r="A44" s="46" t="s">
        <v>4</v>
      </c>
      <c r="B44" s="47"/>
      <c r="C44" s="47"/>
      <c r="D44" s="47"/>
      <c r="E44" s="10">
        <v>0</v>
      </c>
      <c r="F44" s="10">
        <v>0</v>
      </c>
      <c r="G44" s="28">
        <v>40757.04</v>
      </c>
      <c r="H44" s="28"/>
      <c r="I44" s="28">
        <v>0</v>
      </c>
      <c r="J44" s="28"/>
      <c r="K44" s="28">
        <v>0</v>
      </c>
      <c r="L44" s="28"/>
      <c r="M44" s="28">
        <v>40757.04</v>
      </c>
      <c r="N44" s="28"/>
      <c r="O44" s="28">
        <v>39098.85</v>
      </c>
      <c r="P44" s="48"/>
    </row>
  </sheetData>
  <sheetProtection/>
  <mergeCells count="155">
    <mergeCell ref="O28:P28"/>
    <mergeCell ref="G32:H32"/>
    <mergeCell ref="I32:J32"/>
    <mergeCell ref="K32:L32"/>
    <mergeCell ref="M32:N32"/>
    <mergeCell ref="O32:P32"/>
    <mergeCell ref="I28:J28"/>
    <mergeCell ref="K28:L28"/>
    <mergeCell ref="M28:N28"/>
    <mergeCell ref="G33:H33"/>
    <mergeCell ref="I33:J33"/>
    <mergeCell ref="K33:L33"/>
    <mergeCell ref="M33:N33"/>
    <mergeCell ref="O33:P33"/>
    <mergeCell ref="A24:D24"/>
    <mergeCell ref="G24:H24"/>
    <mergeCell ref="I24:J24"/>
    <mergeCell ref="K24:L24"/>
    <mergeCell ref="M24:N24"/>
    <mergeCell ref="O24:P24"/>
    <mergeCell ref="A1:P1"/>
    <mergeCell ref="A3:D4"/>
    <mergeCell ref="E3:E5"/>
    <mergeCell ref="F3:F5"/>
    <mergeCell ref="G3:H6"/>
    <mergeCell ref="I3:J6"/>
    <mergeCell ref="K3:L6"/>
    <mergeCell ref="M3:N5"/>
    <mergeCell ref="O3:P5"/>
    <mergeCell ref="A8:G8"/>
    <mergeCell ref="H8:K8"/>
    <mergeCell ref="A11:D11"/>
    <mergeCell ref="A12:D12"/>
    <mergeCell ref="A13:D13"/>
    <mergeCell ref="A14:D14"/>
    <mergeCell ref="A9:D9"/>
    <mergeCell ref="G9:H9"/>
    <mergeCell ref="I9:J9"/>
    <mergeCell ref="K9:L9"/>
    <mergeCell ref="M9:N9"/>
    <mergeCell ref="O9:P9"/>
    <mergeCell ref="A10:D10"/>
    <mergeCell ref="G10:H10"/>
    <mergeCell ref="I10:J10"/>
    <mergeCell ref="K10:L10"/>
    <mergeCell ref="M10:N10"/>
    <mergeCell ref="O10:P10"/>
    <mergeCell ref="A20:D20"/>
    <mergeCell ref="G20:H20"/>
    <mergeCell ref="I20:J20"/>
    <mergeCell ref="K20:L20"/>
    <mergeCell ref="M20:N20"/>
    <mergeCell ref="O20:P20"/>
    <mergeCell ref="I22:J22"/>
    <mergeCell ref="K22:L22"/>
    <mergeCell ref="M22:N22"/>
    <mergeCell ref="O22:P22"/>
    <mergeCell ref="A21:D21"/>
    <mergeCell ref="G21:H21"/>
    <mergeCell ref="I21:J21"/>
    <mergeCell ref="K21:L21"/>
    <mergeCell ref="M21:N21"/>
    <mergeCell ref="O21:P21"/>
    <mergeCell ref="I25:J25"/>
    <mergeCell ref="K25:L25"/>
    <mergeCell ref="M25:N25"/>
    <mergeCell ref="O25:P25"/>
    <mergeCell ref="A23:D23"/>
    <mergeCell ref="G23:H23"/>
    <mergeCell ref="I23:J23"/>
    <mergeCell ref="K23:L23"/>
    <mergeCell ref="M23:N23"/>
    <mergeCell ref="O23:P23"/>
    <mergeCell ref="A29:D29"/>
    <mergeCell ref="G29:H29"/>
    <mergeCell ref="I29:J29"/>
    <mergeCell ref="K29:L29"/>
    <mergeCell ref="M29:N29"/>
    <mergeCell ref="O29:P29"/>
    <mergeCell ref="A44:D44"/>
    <mergeCell ref="G44:H44"/>
    <mergeCell ref="I44:J44"/>
    <mergeCell ref="K44:L44"/>
    <mergeCell ref="M44:N44"/>
    <mergeCell ref="O44:P44"/>
    <mergeCell ref="A30:D30"/>
    <mergeCell ref="G30:H30"/>
    <mergeCell ref="I30:J30"/>
    <mergeCell ref="K30:L30"/>
    <mergeCell ref="M30:N30"/>
    <mergeCell ref="O30:P30"/>
    <mergeCell ref="A31:D31"/>
    <mergeCell ref="G31:H31"/>
    <mergeCell ref="I31:J31"/>
    <mergeCell ref="K31:L31"/>
    <mergeCell ref="M31:N31"/>
    <mergeCell ref="O31:P31"/>
    <mergeCell ref="A34:D34"/>
    <mergeCell ref="G34:H34"/>
    <mergeCell ref="I34:J34"/>
    <mergeCell ref="K34:L34"/>
    <mergeCell ref="M34:N34"/>
    <mergeCell ref="O34:P34"/>
    <mergeCell ref="M36:N36"/>
    <mergeCell ref="O36:P36"/>
    <mergeCell ref="A35:D35"/>
    <mergeCell ref="G35:H35"/>
    <mergeCell ref="I35:J35"/>
    <mergeCell ref="K35:L35"/>
    <mergeCell ref="M35:N35"/>
    <mergeCell ref="O35:P35"/>
    <mergeCell ref="M38:N38"/>
    <mergeCell ref="O38:P38"/>
    <mergeCell ref="A37:D37"/>
    <mergeCell ref="G37:H37"/>
    <mergeCell ref="I37:J37"/>
    <mergeCell ref="K37:L37"/>
    <mergeCell ref="M37:N37"/>
    <mergeCell ref="O37:P37"/>
    <mergeCell ref="A25:D25"/>
    <mergeCell ref="G25:H25"/>
    <mergeCell ref="A22:D22"/>
    <mergeCell ref="G22:H22"/>
    <mergeCell ref="I38:J38"/>
    <mergeCell ref="K38:L38"/>
    <mergeCell ref="A36:D36"/>
    <mergeCell ref="G36:H36"/>
    <mergeCell ref="I36:J36"/>
    <mergeCell ref="K36:L36"/>
    <mergeCell ref="K40:L40"/>
    <mergeCell ref="M40:N40"/>
    <mergeCell ref="A38:D38"/>
    <mergeCell ref="G38:H38"/>
    <mergeCell ref="A15:D15"/>
    <mergeCell ref="A16:D16"/>
    <mergeCell ref="A17:D17"/>
    <mergeCell ref="A18:D18"/>
    <mergeCell ref="A19:D19"/>
    <mergeCell ref="G28:H28"/>
    <mergeCell ref="O40:P40"/>
    <mergeCell ref="A41:C41"/>
    <mergeCell ref="G42:H42"/>
    <mergeCell ref="I42:J42"/>
    <mergeCell ref="K42:L42"/>
    <mergeCell ref="M42:N42"/>
    <mergeCell ref="O42:P42"/>
    <mergeCell ref="A40:D40"/>
    <mergeCell ref="G40:H40"/>
    <mergeCell ref="I40:J40"/>
    <mergeCell ref="K39:L39"/>
    <mergeCell ref="O39:P39"/>
    <mergeCell ref="A39:D39"/>
    <mergeCell ref="G39:H39"/>
    <mergeCell ref="I39:J39"/>
    <mergeCell ref="M39:N39"/>
  </mergeCells>
  <printOptions/>
  <pageMargins left="0" right="0" top="0" bottom="0" header="0" footer="0"/>
  <pageSetup fitToHeight="1" fitToWidth="1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Xagen</cp:lastModifiedBy>
  <cp:lastPrinted>2018-01-09T10:01:36Z</cp:lastPrinted>
  <dcterms:created xsi:type="dcterms:W3CDTF">2018-01-17T09:17:46Z</dcterms:created>
  <dcterms:modified xsi:type="dcterms:W3CDTF">2018-01-30T07:50:56Z</dcterms:modified>
  <cp:category/>
  <cp:version/>
  <cp:contentType/>
  <cp:contentStatus/>
</cp:coreProperties>
</file>